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26" documentId="13_ncr:1_{F6CB121F-512D-4AA6-A0C1-0FB36C537598}" xr6:coauthVersionLast="47" xr6:coauthVersionMax="47" xr10:uidLastSave="{C67B2172-AC7C-482A-BADD-B81CF84E31D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<sst xmlns="http://schemas.openxmlformats.org/spreadsheetml/2006/main" count="179016" uniqueCount="39101">
  <si>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</si>
  <si>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</si>
  <si>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</si>
  <si>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</si>
  <si>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</si>
  <si>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</si>
  <si>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</si>
  <si>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</si>
  <si>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</si>
  <si>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</si>
  <si>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</si>
  <si>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</si>
  <si>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</si>
  <si>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</si>
  <si>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</si>
  <si>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</si>
  <si>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</si>
  <si>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</si>
  <si>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</si>
  <si>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</si>
  <si>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</si>
  <si>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</si>
  <si>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</si>
  <si>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</si>
  <si>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</si>
  <si>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</si>
  <si>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</si>
  <si>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</si>
  <si>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</si>
  <si>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</si>
  <si>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</si>
  <si>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</si>
  <si>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</si>
  <si>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</si>
  <si>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</si>
  <si>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</si>
  <si>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</si>
  <si>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</si>
  <si>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</si>
  <si>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</si>
  <si>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</si>
  <si>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</si>
  <si>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</si>
  <si>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</si>
  <si>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</si>
  <si>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</si>
  <si>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</si>
  <si>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</si>
  <si>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</si>
  <si>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</si>
  <si>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</si>
  <si>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</si>
  <si>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</si>
  <si>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</si>
  <si>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</si>
  <si>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</si>
  <si>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</si>
  <si>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</si>
  <si>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</si>
  <si>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</si>
  <si>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</si>
  <si>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</si>
  <si>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</si>
  <si>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</si>
  <si>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</si>
  <si>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</si>
  <si>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</si>
  <si>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</si>
  <si>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</si>
  <si>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</si>
  <si>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</si>
  <si>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</si>
  <si>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</si>
  <si>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</si>
  <si>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</si>
  <si>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</si>
  <si>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</si>
  <si>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</si>
  <si>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</si>
  <si>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</si>
  <si>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</si>
  <si>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</si>
  <si>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</si>
  <si>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</si>
  <si>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</si>
  <si>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</si>
  <si>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</si>
  <si>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</si>
  <si>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</si>
  <si>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</si>
  <si>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</si>
  <si>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</si>
  <si>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</si>
  <si>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</si>
  <si>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</si>
  <si>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</si>
  <si>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</si>
  <si>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</si>
  <si>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</si>
  <si>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</si>
  <si>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</si>
  <si>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</si>
  <si>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</si>
  <si>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</si>
  <si>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</si>
  <si>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</si>
  <si>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</si>
  <si>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</si>
  <si>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</si>
  <si>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</si>
  <si>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</si>
  <si>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</si>
  <si>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</si>
  <si>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</si>
  <si>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</si>
  <si>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</si>
  <si>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</si>
  <si>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</si>
  <si>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</si>
  <si>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</si>
  <si>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</si>
  <si>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</si>
  <si>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</si>
  <si>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</si>
  <si>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</si>
  <si>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</si>
  <si>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</si>
  <si>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</si>
  <si>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</si>
  <si>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</si>
  <si>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</si>
  <si>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</si>
  <si>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</si>
  <si>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</si>
  <si>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</si>
  <si>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</si>
  <si>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</si>
  <si>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</si>
  <si>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</si>
  <si>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</si>
  <si>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</si>
  <si>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</si>
  <si>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</si>
  <si>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</si>
  <si>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</si>
  <si>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</si>
  <si>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</si>
  <si>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</si>
  <si>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</si>
  <si>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</si>
  <si>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</si>
  <si>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</si>
  <si>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</si>
  <si>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</si>
  <si>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</si>
  <si>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</si>
  <si>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</si>
  <si>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</si>
  <si>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</si>
  <si>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</si>
  <si>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</si>
  <si>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</si>
  <si>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</si>
  <si>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</si>
  <si>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</si>
  <si>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</si>
  <si>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</si>
  <si>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</si>
  <si>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</si>
  <si>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</si>
  <si>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</si>
  <si>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</si>
  <si>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</si>
  <si>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</si>
  <si>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</si>
  <si>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</si>
  <si>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</si>
  <si>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</si>
  <si>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</si>
  <si>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</si>
  <si>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</si>
  <si>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</si>
  <si>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</si>
  <si>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</si>
  <si>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</si>
  <si>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</si>
  <si>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</si>
  <si>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</si>
  <si>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</si>
  <si>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</si>
  <si>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</si>
  <si>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</si>
  <si>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</si>
  <si>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</si>
  <si>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</si>
  <si>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</si>
  <si>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</si>
  <si>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</si>
  <si>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</si>
  <si>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</si>
  <si>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</si>
  <si>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</si>
  <si>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</si>
  <si>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</si>
  <si>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</si>
  <si>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</si>
  <si>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</si>
  <si>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</si>
  <si>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</si>
  <si>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</si>
  <si>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</si>
  <si>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</si>
  <si>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</si>
  <si>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</si>
  <si>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</si>
  <si>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</si>
  <si>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</si>
  <si>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</si>
  <si>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</si>
  <si>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</si>
  <si>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</si>
  <si>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</si>
  <si>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</si>
  <si>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</si>
  <si>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</si>
  <si>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</si>
  <si>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</si>
  <si>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</si>
  <si>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</si>
  <si>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</si>
  <si>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</si>
  <si>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</si>
  <si>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</si>
  <si>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</si>
  <si>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</si>
  <si>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</si>
  <si>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</si>
  <si>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</si>
  <si>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</si>
  <si>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</si>
  <si>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</si>
  <si>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</si>
  <si>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</si>
  <si>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</si>
  <si>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</si>
  <si>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</si>
  <si>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</si>
  <si>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</si>
  <si>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</si>
  <si>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</si>
  <si>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</si>
  <si>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</si>
  <si>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</si>
  <si>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</si>
  <si>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</si>
  <si>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</si>
  <si>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</si>
  <si>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</si>
  <si>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</si>
  <si>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</si>
  <si>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</si>
  <si>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</si>
  <si>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</si>
  <si>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</si>
  <si>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</si>
  <si>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</si>
  <si>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</si>
  <si>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</si>
  <si>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</si>
  <si>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</si>
  <si>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</si>
  <si>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</si>
  <si>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</si>
  <si>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</si>
  <si>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</si>
  <si>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</si>
  <si>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</si>
  <si>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</si>
  <si>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</si>
  <si>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</si>
  <si>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</si>
  <si>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</si>
  <si>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</si>
  <si>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</si>
  <si>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</si>
  <si>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</si>
  <si>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</si>
  <si>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</si>
  <si>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</si>
  <si>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</si>
  <si>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</si>
  <si>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</si>
  <si>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</si>
  <si>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</si>
  <si>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</si>
  <si>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</si>
  <si>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</si>
  <si>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</si>
  <si>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</si>
  <si>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</si>
  <si>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</si>
  <si>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</si>
  <si>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</si>
  <si>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</si>
  <si>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</si>
  <si>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</si>
  <si>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</si>
  <si>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</si>
  <si>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</si>
  <si>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</si>
  <si>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</si>
  <si>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</si>
  <si>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</si>
  <si>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</si>
  <si>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</si>
  <si>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</si>
  <si>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</si>
  <si>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</si>
  <si>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</si>
  <si>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</si>
  <si>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</si>
  <si>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</si>
  <si>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</si>
  <si>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</si>
  <si>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</si>
  <si>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</si>
  <si>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</si>
  <si>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</si>
  <si>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</si>
  <si>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</si>
  <si>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</si>
  <si>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</si>
  <si>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</si>
  <si>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</si>
  <si>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</si>
  <si>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</si>
  <si>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</si>
  <si>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</si>
  <si>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</si>
  <si>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</si>
  <si>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</si>
  <si>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</si>
  <si>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</si>
  <si>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</si>
  <si>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</si>
  <si>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</si>
  <si>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</si>
  <si>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</si>
  <si>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</si>
  <si>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</si>
  <si>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</si>
  <si>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</si>
  <si>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</si>
  <si>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</si>
  <si>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</si>
  <si>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</si>
  <si>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</si>
  <si>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</si>
  <si>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</si>
  <si>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</si>
  <si>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</si>
  <si>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</si>
  <si>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</si>
  <si>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</si>
  <si>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</si>
  <si>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</si>
  <si>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</si>
  <si>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</si>
  <si>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</si>
  <si>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</si>
  <si>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</si>
  <si>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</si>
  <si>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</si>
  <si>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</si>
  <si>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</si>
  <si>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</si>
  <si>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</si>
  <si>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</si>
  <si>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</si>
  <si>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</si>
  <si>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</si>
  <si>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</si>
  <si>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</si>
  <si>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</si>
  <si>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</si>
  <si>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</si>
  <si>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</si>
  <si>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</si>
  <si>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</si>
  <si>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</si>
  <si>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</si>
  <si>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</si>
  <si>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</si>
  <si>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</si>
  <si>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</si>
  <si>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</si>
  <si>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</si>
  <si>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</si>
  <si>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</si>
  <si>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</si>
  <si>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</si>
  <si>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</si>
  <si>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</si>
  <si>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</si>
  <si>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</si>
  <si>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</si>
  <si>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</si>
  <si>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</si>
  <si>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</si>
  <si>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</si>
  <si>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</si>
  <si>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</si>
  <si>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</si>
  <si>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</si>
  <si>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</si>
  <si>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</si>
  <si>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</si>
  <si>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</si>
  <si>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</si>
  <si>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</si>
  <si>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</si>
  <si>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</si>
  <si>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</si>
  <si>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</si>
  <si>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</si>
  <si>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</si>
  <si>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</si>
  <si>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</si>
  <si>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</si>
  <si>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</si>
  <si>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</si>
  <si>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</si>
  <si>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</si>
  <si>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</si>
  <si>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</si>
  <si>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</si>
  <si>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</si>
  <si>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</si>
  <si>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</si>
  <si>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</si>
  <si>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</si>
  <si>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</si>
  <si>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</si>
  <si>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</si>
  <si>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</si>
  <si>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</si>
  <si>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</si>
  <si>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</si>
  <si>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</si>
  <si>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</si>
  <si>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</si>
  <si>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</si>
  <si>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</si>
  <si>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</si>
  <si>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</si>
  <si>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</si>
  <si>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</si>
  <si>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</si>
  <si>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</si>
  <si>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</si>
  <si>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</si>
  <si>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</si>
  <si>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</si>
  <si>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</si>
  <si>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</si>
  <si>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</si>
  <si>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</si>
  <si>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</si>
  <si>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</si>
  <si>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</si>
  <si>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</si>
  <si>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</si>
  <si>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</si>
  <si>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</si>
  <si>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</si>
  <si>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</si>
  <si>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</si>
  <si>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</si>
  <si>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</si>
  <si>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</si>
  <si>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</si>
  <si>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</si>
  <si>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</si>
  <si>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</si>
  <si>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</si>
  <si>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</si>
  <si>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</si>
  <si>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</si>
  <si>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</si>
  <si>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</si>
  <si>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</si>
  <si>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</si>
  <si>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</si>
  <si>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</si>
  <si>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</si>
  <si>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</si>
  <si>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</si>
  <si>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</si>
  <si>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</si>
  <si>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</si>
  <si>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</si>
  <si>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</si>
  <si>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</si>
  <si>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</si>
  <si>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</si>
  <si>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</si>
  <si>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</si>
  <si>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</si>
  <si>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</si>
  <si>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</si>
  <si>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</si>
  <si>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</si>
  <si>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</si>
  <si>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</si>
  <si>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</si>
  <si>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</si>
  <si>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</si>
  <si>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</si>
  <si>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</si>
  <si>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</si>
  <si>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</si>
  <si>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</si>
  <si>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</si>
  <si>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</si>
  <si>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</si>
  <si>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</si>
  <si>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</si>
  <si>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</si>
  <si>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</si>
  <si>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</si>
  <si>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</si>
  <si>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</si>
  <si>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</si>
  <si>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</si>
  <si>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</si>
  <si>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</si>
  <si>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</si>
  <si>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</si>
  <si>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</si>
  <si>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</si>
  <si>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</si>
  <si>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</si>
  <si>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</si>
  <si>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</si>
  <si>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</si>
  <si>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</si>
  <si>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</si>
  <si>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</si>
  <si>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</si>
  <si>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</si>
  <si>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</si>
  <si>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</si>
  <si>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</si>
  <si>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</si>
  <si>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</si>
  <si>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</si>
  <si>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</si>
  <si>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</si>
  <si>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</si>
  <si>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</si>
  <si>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</si>
  <si>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</si>
  <si>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</si>
  <si>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</si>
  <si>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</si>
  <si>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</si>
  <si>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</si>
  <si>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</si>
  <si>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</si>
  <si>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</si>
  <si>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</si>
  <si>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</si>
  <si>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</si>
  <si>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</si>
  <si>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</si>
  <si>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</si>
  <si>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</si>
  <si>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</si>
  <si>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</si>
  <si>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</si>
  <si>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</si>
  <si>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</si>
  <si>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</si>
  <si>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</si>
  <si>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</si>
  <si>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</si>
  <si>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</si>
  <si>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</si>
  <si>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</si>
  <si>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</si>
  <si>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</si>
  <si>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</si>
  <si>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</si>
  <si>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</si>
  <si>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</si>
  <si>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</si>
  <si>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</si>
  <si>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</si>
  <si>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</si>
  <si>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</si>
  <si>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</si>
  <si>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</si>
  <si>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</si>
  <si>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</si>
  <si>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</si>
  <si>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</si>
  <si>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</si>
  <si>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</si>
  <si>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</si>
  <si>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</si>
  <si>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</si>
  <si>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</si>
  <si>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</si>
  <si>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</si>
  <si>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</si>
  <si>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</si>
  <si>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</si>
  <si>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</si>
  <si>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</si>
  <si>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</si>
  <si>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</si>
  <si>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</si>
  <si>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</si>
  <si>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</si>
  <si>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</si>
  <si>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</si>
  <si>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</si>
  <si>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</si>
  <si>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</si>
  <si>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</si>
  <si>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</si>
  <si>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</si>
  <si>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</si>
  <si>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</si>
  <si>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</si>
  <si>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</si>
  <si>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</si>
  <si>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</si>
  <si>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</si>
  <si>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</si>
  <si>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</si>
  <si>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</si>
  <si>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</si>
  <si>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</si>
  <si>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</si>
  <si>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</si>
  <si>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</si>
  <si>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</si>
  <si>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</si>
  <si>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</si>
  <si>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</si>
  <si>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</si>
  <si>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</si>
  <si>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</si>
  <si>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</si>
  <si>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</si>
  <si>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</si>
  <si>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</si>
  <si>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</si>
  <si>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</si>
  <si>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</si>
  <si>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</si>
  <si>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</si>
  <si>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</si>
  <si>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</si>
  <si>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</si>
  <si>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</si>
  <si>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</si>
  <si>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</si>
  <si>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</si>
  <si>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</si>
  <si>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</si>
  <si>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</si>
  <si>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</si>
  <si>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</si>
  <si>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</si>
  <si>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</si>
  <si>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</si>
  <si>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</si>
  <si>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</si>
  <si>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</si>
  <si>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</si>
  <si>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</si>
  <si>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</si>
  <si>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</si>
  <si>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</si>
  <si>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</si>
  <si>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</si>
  <si>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</si>
  <si>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</si>
  <si>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</si>
  <si>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</si>
  <si>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</si>
  <si>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</si>
  <si>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</si>
  <si>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</si>
  <si>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</si>
  <si>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</si>
  <si>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</si>
  <si>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</si>
  <si>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</si>
  <si>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</si>
  <si>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</si>
  <si>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</si>
  <si>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</si>
  <si>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</si>
  <si>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</si>
  <si>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</si>
  <si>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</si>
  <si>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</si>
  <si>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</si>
  <si>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</si>
  <si>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</si>
  <si>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</si>
  <si>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</si>
  <si>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</si>
  <si>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</si>
  <si>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</si>
  <si>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</si>
  <si>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</si>
  <si>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</si>
  <si>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</si>
  <si>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</si>
  <si>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</si>
  <si>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</si>
  <si>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</si>
  <si>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</si>
  <si>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</si>
  <si>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</si>
  <si>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</si>
  <si>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</si>
  <si>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</si>
  <si>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</si>
  <si>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</si>
  <si>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</si>
  <si>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</si>
  <si>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</si>
  <si>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</si>
  <si>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</si>
  <si>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</si>
  <si>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</si>
  <si>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</si>
  <si>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</si>
  <si>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</si>
  <si>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</si>
  <si>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</si>
  <si>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</si>
  <si>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</si>
  <si>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</si>
  <si>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</si>
  <si>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</si>
  <si>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</si>
  <si>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</si>
  <si>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</si>
  <si>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</si>
  <si>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</si>
  <si>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</si>
  <si>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</si>
  <si>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</si>
  <si>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</si>
  <si>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</si>
  <si>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</si>
  <si>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</si>
  <si>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</si>
  <si>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</si>
  <si>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</si>
  <si>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</si>
  <si>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</si>
  <si>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</si>
  <si>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</si>
  <si>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</si>
  <si>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</si>
  <si>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</si>
  <si>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</si>
  <si>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</si>
  <si>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</si>
  <si>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</si>
  <si>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</si>
  <si>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</si>
  <si>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</si>
  <si>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</si>
  <si>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</si>
  <si>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</si>
  <si>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</si>
  <si>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</si>
  <si>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</si>
  <si>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</si>
  <si>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</si>
  <si>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</si>
  <si>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</si>
  <si>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</si>
  <si>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</si>
  <si>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</si>
  <si>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</si>
  <si>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</si>
  <si>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</si>
  <si>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</si>
  <si>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</si>
  <si>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</si>
  <si>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</si>
  <si>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</si>
  <si>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</si>
  <si>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</si>
  <si>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</si>
  <si>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</si>
  <si>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</si>
  <si>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</si>
  <si>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</si>
  <si>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</si>
  <si>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</si>
  <si>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</si>
  <si>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</si>
  <si>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</si>
  <si>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</si>
  <si>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</si>
  <si>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</si>
  <si>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</si>
  <si>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</si>
  <si>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</si>
  <si>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</si>
  <si>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</si>
  <si>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</si>
  <si>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</si>
  <si>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</si>
  <si>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</si>
  <si>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</si>
  <si>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</si>
  <si>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</si>
  <si>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</si>
  <si>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</si>
  <si>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</si>
  <si>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</si>
  <si>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</si>
  <si>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</si>
  <si>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</si>
  <si>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</si>
  <si>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</si>
  <si>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</si>
  <si>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</si>
  <si>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</si>
  <si>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</si>
  <si>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</si>
  <si>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</si>
  <si>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</si>
  <si>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</si>
  <si>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</si>
  <si>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</si>
  <si>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</si>
  <si>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</si>
  <si>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</si>
  <si>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</si>
  <si>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</si>
  <si>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</si>
  <si>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</si>
  <si>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</si>
  <si>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</si>
  <si>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</si>
  <si>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</si>
  <si>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</si>
  <si>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</si>
  <si>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</si>
  <si>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</si>
  <si>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</si>
  <si>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</si>
  <si>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</si>
  <si>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</si>
  <si>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</si>
  <si>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</si>
  <si>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</si>
  <si>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</si>
  <si>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</si>
  <si>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</si>
  <si>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</si>
  <si>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</si>
  <si>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</si>
  <si>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</si>
  <si>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</si>
  <si>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</si>
  <si>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</si>
  <si>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</si>
  <si>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</si>
  <si>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</si>
  <si>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</si>
  <si>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</si>
  <si>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</si>
  <si>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</si>
  <si>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</si>
  <si>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</si>
  <si>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</si>
  <si>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</si>
  <si>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</si>
  <si>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</si>
  <si>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</si>
  <si>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</si>
  <si>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</si>
  <si>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</si>
  <si>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</si>
  <si>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</si>
  <si>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</si>
  <si>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</si>
  <si>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</si>
  <si>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</si>
  <si>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</si>
  <si>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</si>
  <si>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</si>
  <si>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</si>
  <si>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</si>
  <si>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</si>
  <si>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</si>
  <si>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</si>
  <si>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</si>
  <si>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</si>
  <si>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</si>
  <si>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</si>
  <si>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</si>
  <si>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</si>
  <si>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</si>
  <si>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</si>
  <si>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</si>
  <si>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</si>
  <si>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</si>
  <si>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</si>
  <si>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</si>
  <si>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</si>
  <si>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</si>
  <si>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</si>
  <si>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</si>
  <si>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</si>
  <si>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</si>
  <si>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</si>
  <si>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</si>
  <si>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</si>
  <si>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</si>
  <si>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</si>
  <si>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</si>
  <si>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</si>
  <si>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</si>
  <si>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</si>
  <si>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</si>
  <si>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</si>
  <si>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</si>
  <si>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</si>
  <si>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</si>
  <si>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</si>
  <si>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</si>
  <si>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</si>
  <si>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</si>
  <si>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</si>
  <si>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</si>
  <si>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</si>
  <si>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</si>
  <si>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</si>
  <si>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</si>
  <si>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</si>
  <si>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</si>
  <si>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</si>
  <si>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</si>
  <si>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</si>
  <si>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</si>
  <si>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</si>
  <si>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</si>
  <si>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</si>
  <si>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</si>
  <si>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</si>
  <si>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</si>
  <si>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</si>
  <si>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</si>
  <si>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</si>
  <si>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</si>
  <si>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</si>
  <si>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</si>
  <si>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</si>
  <si>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</si>
  <si>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</si>
  <si>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</si>
  <si>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</si>
  <si>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</si>
  <si>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</si>
  <si>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</si>
  <si>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</si>
  <si>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</si>
  <si>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</si>
  <si>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</si>
  <si>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</si>
  <si>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</si>
  <si>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</si>
  <si>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</si>
  <si>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</si>
  <si>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</si>
  <si>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</si>
  <si>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</si>
  <si>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</si>
  <si>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</si>
  <si>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</si>
  <si>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</si>
  <si>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</si>
  <si>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</si>
  <si>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</si>
  <si>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</si>
  <si>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</si>
  <si>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</si>
  <si>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</si>
  <si>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</si>
  <si>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</si>
  <si>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</si>
  <si>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</si>
  <si>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</si>
  <si>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</si>
  <si>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</si>
  <si>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</si>
  <si>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</si>
  <si>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</si>
  <si>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</si>
  <si>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</si>
  <si>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</si>
  <si>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</si>
  <si>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</si>
  <si>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</si>
  <si>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</si>
  <si>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</si>
  <si>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</si>
  <si>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</si>
  <si>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</si>
  <si>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</si>
  <si>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</si>
  <si>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</si>
  <si>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</si>
  <si>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</si>
  <si>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</si>
  <si>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</si>
  <si>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</si>
  <si>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</si>
  <si>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</si>
  <si>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</si>
  <si>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</si>
  <si>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</si>
  <si>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</si>
  <si>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</si>
  <si>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</si>
  <si>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</si>
  <si>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</si>
  <si>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</si>
  <si>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</si>
  <si>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</si>
  <si>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</si>
  <si>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</si>
  <si>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</si>
  <si>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</si>
  <si>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</si>
  <si>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</si>
  <si>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</si>
  <si>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</si>
  <si>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</si>
  <si>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</si>
  <si>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</si>
  <si>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</si>
  <si>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</si>
  <si>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</si>
  <si>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</si>
  <si>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</si>
  <si>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</si>
  <si>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</si>
  <si>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</si>
  <si>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</si>
  <si>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</si>
  <si>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</si>
  <si>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</si>
  <si>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</si>
  <si>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</si>
  <si>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</si>
  <si>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</si>
  <si>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</si>
  <si>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</si>
  <si>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</si>
  <si>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</si>
  <si>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</si>
  <si>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</si>
  <si>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</si>
  <si>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</si>
  <si>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</si>
  <si>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</si>
  <si>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</si>
  <si>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</si>
  <si>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</si>
  <si>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</si>
  <si>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</si>
  <si>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</si>
  <si>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</si>
  <si>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</si>
  <si>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</si>
  <si>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</si>
  <si>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</si>
  <si>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</si>
  <si>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</si>
  <si>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</si>
  <si>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</si>
  <si>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</si>
  <si>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</si>
  <si>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</si>
  <si>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</si>
  <si>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</si>
  <si>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</si>
  <si>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</si>
  <si>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</si>
  <si>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</si>
  <si>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</si>
  <si>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</si>
  <si>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</si>
  <si>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</si>
  <si>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</si>
  <si>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</si>
  <si>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</si>
  <si>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</si>
  <si>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</si>
  <si>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</si>
  <si>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</si>
  <si>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</si>
  <si>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</si>
  <si>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</si>
  <si>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</si>
  <si>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</si>
  <si>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</si>
  <si>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</si>
  <si>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</si>
  <si>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</si>
  <si>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</si>
  <si>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</si>
  <si>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</si>
  <si>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</si>
  <si>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</si>
  <si>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</si>
  <si>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</si>
  <si>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</si>
  <si>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</si>
  <si>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</si>
  <si>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</si>
  <si>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</si>
  <si>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</si>
  <si>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</si>
  <si>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</si>
  <si>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</si>
  <si>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</si>
  <si>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</si>
  <si>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</si>
  <si>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</si>
  <si>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</si>
  <si>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</si>
  <si>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</si>
  <si>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</si>
  <si>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</si>
  <si>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</si>
  <si>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</si>
  <si>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</si>
  <si>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</si>
  <si>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</si>
  <si>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</si>
  <si>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</si>
  <si>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</si>
  <si>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</si>
  <si>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</si>
  <si>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</si>
  <si>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</si>
  <si>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</si>
  <si>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</si>
  <si>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</si>
  <si>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</si>
  <si>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</si>
  <si>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</si>
  <si>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</si>
  <si>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</si>
  <si>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</si>
  <si>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</si>
  <si>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</si>
  <si>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</si>
  <si>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</si>
  <si>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</si>
  <si>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</si>
  <si>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</si>
  <si>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</si>
  <si>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</si>
  <si>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</si>
  <si>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</si>
  <si>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</si>
  <si>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</si>
  <si>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</si>
  <si>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</si>
  <si>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</si>
  <si>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</si>
  <si>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</si>
  <si>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</si>
  <si>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</si>
  <si>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</si>
  <si>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</si>
  <si>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</si>
  <si>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</si>
  <si>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</si>
  <si>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</si>
  <si>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</si>
  <si>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</si>
  <si>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</si>
  <si>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</si>
  <si>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</si>
  <si>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</si>
  <si>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</si>
  <si>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</si>
  <si>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</si>
  <si>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</si>
  <si>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</si>
  <si>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</si>
  <si>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</si>
  <si>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</si>
  <si>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</si>
  <si>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</si>
  <si>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</si>
  <si>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</si>
  <si>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</si>
  <si>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</si>
  <si>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</si>
  <si>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</si>
  <si>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</si>
  <si>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</si>
  <si>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</si>
  <si>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</si>
  <si>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</si>
  <si>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</si>
  <si>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</si>
  <si>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</si>
  <si>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</si>
  <si>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</si>
  <si>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</si>
  <si>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</si>
  <si>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</si>
  <si>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</si>
  <si>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</si>
  <si>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</si>
  <si>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</si>
  <si>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</si>
  <si>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</si>
  <si>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</si>
  <si>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</si>
  <si>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</si>
  <si>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</si>
  <si>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</si>
  <si>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</si>
  <si>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</si>
  <si>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</si>
  <si>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</si>
  <si>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</si>
  <si>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</si>
  <si>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</si>
  <si>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</si>
  <si>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</si>
  <si>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</si>
  <si>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</si>
  <si>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</si>
  <si>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</si>
  <si>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</si>
  <si>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</si>
  <si>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</si>
  <si>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</si>
  <si>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</si>
  <si>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</si>
  <si>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</si>
  <si>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</si>
  <si>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</si>
  <si>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</si>
  <si>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</si>
  <si>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</si>
  <si>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</si>
  <si>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</si>
  <si>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</si>
  <si>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</si>
  <si>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</si>
  <si>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</si>
  <si>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</si>
  <si>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</si>
  <si>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</si>
  <si>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</si>
  <si>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</si>
  <si>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</si>
  <si>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</si>
  <si>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</si>
  <si>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</si>
  <si>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</si>
  <si>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</si>
  <si>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</si>
  <si>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</si>
  <si>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</si>
  <si>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</si>
  <si>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</si>
  <si>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</si>
  <si>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</si>
  <si>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</si>
  <si>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</si>
  <si>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</si>
  <si>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</si>
  <si>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</si>
  <si>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</si>
  <si>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</si>
  <si>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</si>
  <si>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</si>
  <si>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</si>
  <si>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</si>
  <si>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</si>
  <si>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</si>
  <si>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</si>
  <si>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</si>
  <si>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</si>
  <si>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</si>
  <si>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</si>
  <si>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</si>
  <si>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</si>
  <si>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</si>
  <si>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</si>
  <si>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</si>
  <si>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</si>
  <si>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</si>
  <si>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</si>
  <si>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</si>
  <si>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</si>
  <si>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</si>
  <si>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</si>
  <si>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</si>
  <si>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</si>
  <si>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</si>
  <si>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</si>
  <si>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</si>
  <si>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</si>
  <si>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</si>
  <si>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</si>
  <si>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</si>
  <si>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</si>
  <si>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</si>
  <si>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</si>
  <si>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</si>
  <si>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</si>
  <si>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</si>
  <si>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</si>
  <si>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</si>
  <si>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</si>
  <si>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</si>
  <si>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</si>
  <si>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</si>
  <si>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</si>
  <si>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</si>
  <si>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</si>
  <si>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</si>
  <si>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</si>
  <si>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</si>
  <si>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</si>
  <si>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</si>
  <si>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</si>
  <si>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</si>
  <si>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</si>
  <si>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</si>
  <si>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</si>
  <si>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</si>
  <si>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</si>
  <si>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</si>
  <si>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</si>
  <si>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</si>
  <si>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</si>
  <si>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</si>
  <si>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</si>
  <si>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</si>
  <si>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</si>
  <si>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</si>
  <si>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</si>
  <si>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</si>
  <si>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</si>
  <si>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</si>
  <si>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</si>
  <si>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</si>
  <si>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</si>
  <si>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</si>
  <si>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</si>
  <si>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</si>
  <si>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</si>
  <si>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</si>
  <si>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</si>
  <si>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</si>
  <si>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</si>
  <si>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</si>
  <si>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</si>
  <si>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</si>
  <si>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</si>
  <si>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</si>
  <si>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</si>
  <si>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</si>
  <si>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</si>
  <si>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</si>
  <si>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</si>
  <si>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</si>
  <si>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</si>
  <si>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</si>
  <si>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</si>
  <si>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</si>
  <si>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</si>
  <si>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</si>
  <si>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</si>
  <si>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</si>
  <si>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</si>
  <si>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</si>
  <si>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</si>
  <si>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</si>
  <si>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</si>
  <si>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</si>
  <si>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</si>
  <si>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</si>
  <si>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</si>
  <si>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</si>
  <si>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</si>
  <si>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</si>
  <si>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</si>
  <si>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</si>
  <si>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</si>
  <si>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</si>
  <si>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</si>
  <si>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</si>
  <si>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</si>
  <si>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</si>
  <si>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</si>
  <si>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</si>
  <si>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</si>
  <si>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</si>
  <si>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</si>
  <si>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</si>
  <si>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</si>
  <si>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</si>
  <si>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</si>
  <si>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</si>
  <si>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</si>
  <si>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</si>
  <si>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</si>
  <si>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</si>
  <si>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</si>
  <si>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</si>
  <si>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</si>
  <si>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</si>
  <si>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</si>
  <si>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</si>
  <si>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</si>
  <si>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</si>
  <si>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</si>
  <si>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</si>
  <si>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</si>
  <si>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</si>
  <si>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</si>
  <si>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</si>
  <si>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</si>
  <si>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</si>
  <si>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</si>
  <si>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</si>
  <si>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</si>
  <si>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</si>
  <si>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</si>
  <si>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</si>
  <si>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</si>
  <si>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</si>
  <si>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</si>
  <si>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</si>
  <si>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</si>
  <si>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</si>
  <si>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</si>
  <si>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</si>
  <si>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</si>
  <si>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</si>
  <si>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</si>
  <si>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</si>
  <si>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</si>
  <si>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</si>
  <si>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</si>
  <si>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</si>
  <si>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</si>
  <si>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</si>
  <si>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</si>
  <si>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</si>
  <si>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</si>
  <si>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</si>
  <si>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</si>
  <si>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</si>
  <si>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</si>
  <si>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</si>
  <si>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</si>
  <si>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</si>
  <si>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</si>
  <si>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</si>
  <si>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</si>
  <si>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</si>
  <si>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</si>
  <si>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</si>
  <si>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</si>
  <si>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</si>
  <si>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</si>
  <si>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</si>
  <si>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</si>
  <si>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</si>
  <si>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</si>
  <si>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</si>
  <si>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</si>
  <si>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</si>
  <si>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</si>
  <si>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</si>
  <si>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</si>
  <si>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</si>
  <si>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</si>
  <si>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</si>
  <si>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</si>
  <si>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</si>
  <si>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</si>
  <si>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</si>
  <si>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</si>
  <si>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</si>
  <si>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</si>
  <si>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</si>
  <si>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</si>
  <si>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</si>
  <si>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</si>
  <si>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</si>
  <si>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</si>
  <si>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</si>
  <si>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</si>
  <si>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</si>
  <si>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</si>
  <si>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</si>
  <si>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</si>
  <si>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</si>
  <si>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</si>
  <si>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</si>
  <si>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</si>
  <si>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</si>
  <si>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</si>
  <si>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</si>
  <si>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</si>
  <si>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</si>
  <si>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</si>
  <si>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</si>
  <si>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</si>
  <si>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</si>
  <si>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</si>
  <si>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</si>
  <si>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</si>
  <si>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</si>
  <si>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</si>
  <si>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</si>
  <si>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</si>
  <si>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</si>
  <si>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</si>
  <si>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</si>
  <si>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</si>
  <si>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</si>
  <si>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</si>
  <si>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</si>
  <si>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</si>
  <si>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</si>
  <si>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</si>
  <si>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</si>
  <si>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</si>
  <si>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</si>
  <si>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</si>
  <si>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</si>
  <si>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</si>
  <si>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</si>
  <si>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</si>
  <si>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</si>
  <si>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</si>
  <si>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</si>
  <si>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</si>
  <si>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</si>
  <si>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</si>
  <si>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</si>
  <si>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</si>
  <si>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</si>
  <si>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</si>
  <si>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</si>
  <si>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</si>
  <si>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</si>
  <si>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</si>
  <si>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</si>
  <si>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</si>
  <si>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</si>
  <si>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</si>
  <si>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</si>
  <si>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</si>
  <si>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</si>
  <si>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</si>
  <si>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</si>
  <si>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</si>
  <si>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</si>
  <si>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</si>
  <si>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</si>
  <si>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</si>
  <si>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</si>
  <si>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</si>
  <si>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</si>
  <si>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</si>
  <si>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</si>
  <si>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</si>
  <si>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</si>
  <si>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</si>
  <si>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</si>
  <si>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</si>
  <si>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</si>
  <si>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</si>
  <si>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</si>
  <si>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</si>
  <si>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</si>
  <si>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</si>
  <si>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</si>
  <si>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</si>
  <si>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</si>
  <si>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</si>
  <si>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</si>
  <si>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</si>
  <si>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</si>
  <si>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</si>
  <si>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</si>
  <si>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</si>
  <si>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</si>
  <si>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</si>
  <si>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</si>
  <si>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</si>
  <si>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</si>
  <si>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</si>
  <si>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</si>
  <si>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</si>
  <si>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</si>
  <si>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</si>
  <si>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</si>
  <si>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</si>
  <si>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</si>
  <si>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</si>
  <si>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</si>
  <si>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</si>
  <si>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</si>
  <si>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</si>
  <si>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</si>
  <si>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</si>
  <si>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</si>
  <si>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</si>
  <si>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</si>
  <si>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</si>
  <si>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</si>
  <si>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</si>
  <si>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</si>
  <si>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</si>
  <si>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</si>
  <si>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</si>
  <si>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</si>
  <si>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</si>
  <si>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</si>
  <si>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</si>
  <si>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</si>
  <si>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</si>
  <si>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</si>
  <si>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</si>
  <si>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</si>
  <si>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</si>
  <si>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</si>
  <si>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</si>
  <si>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</si>
  <si>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</si>
  <si>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</si>
  <si>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</si>
  <si>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</si>
  <si>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</si>
  <si>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</si>
  <si>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</si>
  <si>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</si>
  <si>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</si>
  <si>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</si>
  <si>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</si>
  <si>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</si>
  <si>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</si>
  <si>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</si>
  <si>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</si>
  <si>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</si>
  <si>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</si>
  <si>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</si>
  <si>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</si>
  <si>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</si>
  <si>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</si>
  <si>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</si>
  <si>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</si>
  <si>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</si>
  <si>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</si>
  <si>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</si>
  <si>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</si>
  <si>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</si>
  <si>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</si>
  <si>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</si>
  <si>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</si>
  <si>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</si>
  <si>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</si>
  <si>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</si>
  <si>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</si>
  <si>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</si>
  <si>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</si>
  <si>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</si>
  <si>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</si>
  <si>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</si>
  <si>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</si>
  <si>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</si>
  <si>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</si>
  <si>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</si>
  <si>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</si>
  <si>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</si>
  <si>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</si>
  <si>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</si>
  <si>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</si>
  <si>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</si>
  <si>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</si>
  <si>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</si>
  <si>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</si>
  <si>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</si>
  <si>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</si>
  <si>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</si>
  <si>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</si>
  <si>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</si>
  <si>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</si>
  <si>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</si>
  <si>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</si>
  <si>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</si>
  <si>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</si>
  <si>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</si>
  <si>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</si>
  <si>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</si>
  <si>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</si>
  <si>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</si>
  <si>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</si>
  <si>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</si>
  <si>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</si>
  <si>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</si>
  <si>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</si>
  <si>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</si>
  <si>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</si>
  <si>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</si>
  <si>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</si>
  <si>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</si>
  <si>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</si>
  <si>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</si>
  <si>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</si>
  <si>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</si>
  <si>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</si>
  <si>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</si>
  <si>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</si>
  <si>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</si>
  <si>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</si>
  <si>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</si>
  <si>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</si>
  <si>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</si>
  <si>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</si>
  <si>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</si>
  <si>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</si>
  <si>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</si>
  <si>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</si>
  <si>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</si>
  <si>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</si>
  <si>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</si>
  <si>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</si>
  <si>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</si>
  <si>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</si>
  <si>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</si>
  <si>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</si>
  <si>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</si>
  <si>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</si>
  <si>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</si>
  <si>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</si>
  <si>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</si>
  <si>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</si>
  <si>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</si>
  <si>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</si>
  <si>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</si>
  <si>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</si>
  <si>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</si>
  <si>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</si>
  <si>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</si>
  <si>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</si>
  <si>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</si>
  <si>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</si>
  <si>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</si>
  <si>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</si>
  <si>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</si>
  <si>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</si>
  <si>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</si>
  <si>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</si>
  <si>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</si>
  <si>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</si>
  <si>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</si>
  <si>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</si>
  <si>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</si>
  <si>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</si>
  <si>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</si>
  <si>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</si>
  <si>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</si>
  <si>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</si>
  <si>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</si>
  <si>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</si>
  <si>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</si>
  <si>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</si>
  <si>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</si>
  <si>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</si>
  <si>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</si>
  <si>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</si>
  <si>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</si>
  <si>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</si>
  <si>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</si>
  <si>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</si>
  <si>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</si>
  <si>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</si>
  <si>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</si>
  <si>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</si>
  <si>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</si>
  <si>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</si>
  <si>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</si>
  <si>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</si>
  <si>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</si>
  <si>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</si>
  <si>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</si>
  <si>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</si>
  <si>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</si>
  <si>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</si>
  <si>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</si>
  <si>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</si>
  <si>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</si>
  <si>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</si>
  <si>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</si>
  <si>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</si>
  <si>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</si>
  <si>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</si>
  <si>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</si>
  <si>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</si>
  <si>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</si>
  <si>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</si>
  <si>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</si>
  <si>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</si>
  <si>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</si>
  <si>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</si>
  <si>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</si>
  <si>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</si>
  <si>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</si>
  <si>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</si>
  <si>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</si>
  <si>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</si>
  <si>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</si>
  <si>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</si>
  <si>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</si>
  <si>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</si>
  <si>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</si>
  <si>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</si>
  <si>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</si>
  <si>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</si>
  <si>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</si>
  <si>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</si>
  <si>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</si>
  <si>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</si>
  <si>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</si>
  <si>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</si>
  <si>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</si>
  <si>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</si>
  <si>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</si>
  <si>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</si>
  <si>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</si>
  <si>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</si>
  <si>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</si>
  <si>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</si>
  <si>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</si>
  <si>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</si>
  <si>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</si>
  <si>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</si>
  <si>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</si>
  <si>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</si>
  <si>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</si>
  <si>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</si>
  <si>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</si>
  <si>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</si>
  <si>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</si>
  <si>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</si>
  <si>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</si>
  <si>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</si>
  <si>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</si>
  <si>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</si>
  <si>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</si>
  <si>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</si>
  <si>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</si>
  <si>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</si>
  <si>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</si>
  <si>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</si>
  <si>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</si>
  <si>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</si>
  <si>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</si>
  <si>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</si>
  <si>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</si>
  <si>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</si>
  <si>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</si>
  <si>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</si>
  <si>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</si>
  <si>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</si>
  <si>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</si>
  <si>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</si>
  <si>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</si>
  <si>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</si>
  <si>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</si>
  <si>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</si>
  <si>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</si>
  <si>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</si>
  <si>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</si>
  <si>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</si>
  <si>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</si>
  <si>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</si>
  <si>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</si>
  <si>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</si>
  <si>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</si>
  <si>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</si>
  <si>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</si>
  <si>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</si>
  <si>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</si>
  <si>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</si>
  <si>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</si>
  <si>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</si>
  <si>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</si>
  <si>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</si>
  <si>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</si>
  <si>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</si>
  <si>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</si>
  <si>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</si>
  <si>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</si>
  <si>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</si>
  <si>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</si>
  <si>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</si>
  <si>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</si>
  <si>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</si>
  <si>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</si>
  <si>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</si>
  <si>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</si>
  <si>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</si>
  <si>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</si>
  <si>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</si>
  <si>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</si>
  <si>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</si>
  <si>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</si>
  <si>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</si>
  <si>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</si>
  <si>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</si>
  <si>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</si>
  <si>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</si>
  <si>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</si>
  <si>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</si>
  <si>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</si>
  <si>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</si>
  <si>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</si>
  <si>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</si>
  <si>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</si>
  <si>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</si>
  <si>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</si>
  <si>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</si>
  <si>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</si>
  <si>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</si>
  <si>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</si>
  <si>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</si>
  <si>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</si>
  <si>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</si>
  <si>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</si>
  <si>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</si>
  <si>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</si>
  <si>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</si>
  <si>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</si>
  <si>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</si>
  <si>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</si>
  <si>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</si>
  <si>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</si>
  <si>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</si>
  <si>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</si>
  <si>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</si>
  <si>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</si>
  <si>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</si>
  <si>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</si>
  <si>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</si>
  <si>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</si>
  <si>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</si>
  <si>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</si>
  <si>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</si>
  <si>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</si>
  <si>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</si>
  <si>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</si>
  <si>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</si>
  <si>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</si>
  <si>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</si>
  <si>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</si>
  <si>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</si>
  <si>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</si>
  <si>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</si>
  <si>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</si>
  <si>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</si>
  <si>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</si>
  <si>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</si>
  <si>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</si>
  <si>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</si>
  <si>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</si>
  <si>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</si>
  <si>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</si>
  <si>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</si>
  <si>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</si>
  <si>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</si>
  <si>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</si>
  <si>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</si>
  <si>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</si>
  <si>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</si>
  <si>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</si>
  <si>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</si>
  <si>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</si>
  <si>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</si>
  <si>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</si>
  <si>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</si>
  <si>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</si>
  <si>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</si>
  <si>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</si>
  <si>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</si>
  <si>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</si>
  <si>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</si>
  <si>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</si>
  <si>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</si>
  <si>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</si>
  <si>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</si>
  <si>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</si>
  <si>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</si>
  <si>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</si>
  <si>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</si>
  <si>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</si>
  <si>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</si>
  <si>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</si>
  <si>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</si>
  <si>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</si>
  <si>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</si>
  <si>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</si>
  <si>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</si>
  <si>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</si>
  <si>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</si>
  <si>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</si>
  <si>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</si>
  <si>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</si>
  <si>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</si>
  <si>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</si>
  <si>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</si>
  <si>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</si>
  <si>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</si>
  <si>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</si>
  <si>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</si>
  <si>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</si>
  <si>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</si>
  <si>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</si>
  <si>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</si>
  <si>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</si>
  <si>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</si>
  <si>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</si>
  <si>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</si>
  <si>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</si>
  <si>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</si>
  <si>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</si>
  <si>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</si>
  <si>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</si>
  <si>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</si>
  <si>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</si>
  <si>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</si>
  <si>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</si>
  <si>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</si>
  <si>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</si>
  <si>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</si>
  <si>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</si>
  <si>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</si>
  <si>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</si>
  <si>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</si>
  <si>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</si>
  <si>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</si>
  <si>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</si>
  <si>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</si>
  <si>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</si>
  <si>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</si>
  <si>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</si>
  <si>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</si>
  <si>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</si>
  <si>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</si>
  <si>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</si>
  <si>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</si>
  <si>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</si>
  <si>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</si>
  <si>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</si>
  <si>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</si>
  <si>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</si>
  <si>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</si>
  <si>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</si>
  <si>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</si>
  <si>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</si>
  <si>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</si>
  <si>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</si>
  <si>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</si>
  <si>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</si>
  <si>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</si>
  <si>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</si>
  <si>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</si>
  <si>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</si>
  <si>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</si>
  <si>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</si>
  <si>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</si>
  <si>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</si>
  <si>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</si>
  <si>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</si>
  <si>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</si>
  <si>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</si>
  <si>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</si>
  <si>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</si>
  <si>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</si>
  <si>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</si>
  <si>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</si>
  <si>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</si>
  <si>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</si>
  <si>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</si>
  <si>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</si>
  <si>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</si>
  <si>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</si>
  <si>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</si>
  <si>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</si>
  <si>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</si>
  <si>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</si>
  <si>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</si>
  <si>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</si>
  <si>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</si>
  <si>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</si>
  <si>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</si>
  <si>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</si>
  <si>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</si>
  <si>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</si>
  <si>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</si>
  <si>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</si>
  <si>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</si>
  <si>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</si>
  <si>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</si>
  <si>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</si>
  <si>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</si>
  <si>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</si>
  <si>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</si>
  <si>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</si>
  <si>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</si>
  <si>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</si>
  <si>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</si>
  <si>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</si>
  <si>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</si>
  <si>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</si>
  <si>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</si>
  <si>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</si>
  <si>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</si>
  <si>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</si>
  <si>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</si>
  <si>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</si>
  <si>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</si>
  <si>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</si>
  <si>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</si>
  <si>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</si>
  <si>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</si>
  <si>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</si>
  <si>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</si>
  <si>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</si>
  <si>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</si>
  <si>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</si>
  <si>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</si>
  <si>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</si>
  <si>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</si>
  <si>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</si>
  <si>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</si>
  <si>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</si>
  <si>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</si>
  <si>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</si>
  <si>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</si>
  <si>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</si>
  <si>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</si>
  <si>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</si>
  <si>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</si>
  <si>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</si>
  <si>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</si>
  <si>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</si>
  <si>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</si>
  <si>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</si>
  <si>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</si>
  <si>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</si>
  <si>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</si>
  <si>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</si>
  <si>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</si>
  <si>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</si>
  <si>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</si>
  <si>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</si>
  <si>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</si>
  <si>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</si>
  <si>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</si>
  <si>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</si>
  <si>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</si>
  <si>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</si>
  <si>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</si>
  <si>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</si>
  <si>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</si>
  <si>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</si>
  <si>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</si>
  <si>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</si>
  <si>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</si>
  <si>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</si>
  <si>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</si>
  <si>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</si>
  <si>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</si>
  <si>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</si>
  <si>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</si>
  <si>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</si>
  <si>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</si>
  <si>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</si>
  <si>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</si>
  <si>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</si>
  <si>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</si>
  <si>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</si>
  <si>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</si>
  <si>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</si>
  <si>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</si>
  <si>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</si>
  <si>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</si>
  <si>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</si>
  <si>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</si>
  <si>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</si>
  <si>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</si>
  <si>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</si>
  <si>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</si>
  <si>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</si>
  <si>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</si>
  <si>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</si>
  <si>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</si>
  <si>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</si>
  <si>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</si>
  <si>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</si>
  <si>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</si>
  <si>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</si>
  <si>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</si>
  <si>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</si>
  <si>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</si>
  <si>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</si>
  <si>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</si>
  <si>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</si>
  <si>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</si>
  <si>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</si>
  <si>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</si>
  <si>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</si>
  <si>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</si>
  <si>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</si>
  <si>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</si>
  <si>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</si>
  <si>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</si>
  <si>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</si>
  <si>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</si>
  <si>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</si>
  <si>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</si>
  <si>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</si>
  <si>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</si>
  <si>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</si>
  <si>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</si>
  <si>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</si>
  <si>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</si>
  <si>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</si>
  <si>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</si>
  <si>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</si>
  <si>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</si>
  <si>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</si>
  <si>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</si>
  <si>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</si>
  <si>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</si>
  <si>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</si>
  <si>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</si>
  <si>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</si>
  <si>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</si>
  <si>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</si>
  <si>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</si>
  <si>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</si>
  <si>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</si>
  <si>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</si>
  <si>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</si>
  <si>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</si>
  <si>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</si>
  <si>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</si>
  <si>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</si>
  <si>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</si>
  <si>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</si>
  <si>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</si>
  <si>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</si>
  <si>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</si>
  <si>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</si>
  <si>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</si>
  <si>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</si>
  <si>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</si>
  <si>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</si>
  <si>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</si>
  <si>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</si>
  <si>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</si>
  <si>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</si>
  <si>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</si>
  <si>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</si>
  <si>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</si>
  <si>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</si>
  <si>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</si>
  <si>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</si>
  <si>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</si>
  <si>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</si>
  <si>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</si>
  <si>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</si>
  <si>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</si>
  <si>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</si>
  <si>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</si>
  <si>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</si>
  <si>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</si>
  <si>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</si>
  <si>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</si>
  <si>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</si>
  <si>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</si>
  <si>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</si>
  <si>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</si>
  <si>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</si>
  <si>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</si>
  <si>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</si>
  <si>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</si>
  <si>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</si>
  <si>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</si>
  <si>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</si>
  <si>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</si>
  <si>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</si>
  <si>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</si>
  <si>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</si>
  <si>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</si>
  <si>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</si>
  <si>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</si>
  <si>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</si>
  <si>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</si>
  <si>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</si>
  <si>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</si>
  <si>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</si>
  <si>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</si>
  <si>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</si>
  <si>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</si>
  <si>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</si>
  <si>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</si>
  <si>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</si>
  <si>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</si>
  <si>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</si>
  <si>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</si>
  <si>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</si>
  <si>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</si>
  <si>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</si>
  <si>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</si>
  <si>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</si>
  <si>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</si>
  <si>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</si>
  <si>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</si>
  <si>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</si>
  <si>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</si>
  <si>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</si>
  <si>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</si>
  <si>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</si>
  <si>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</si>
  <si>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</si>
  <si>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</si>
  <si>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</si>
  <si>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</si>
  <si>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</si>
  <si>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</si>
  <si>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</si>
  <si>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</si>
  <si>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</si>
  <si>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</si>
  <si>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</si>
  <si>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</si>
  <si>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</si>
  <si>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</si>
  <si>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</si>
  <si>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</si>
  <si>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</si>
  <si>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</si>
  <si>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</si>
  <si>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</si>
  <si>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</si>
  <si>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</si>
  <si>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</si>
  <si>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</si>
  <si>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</si>
  <si>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</si>
  <si>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</si>
  <si>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</si>
  <si>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</si>
  <si>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</si>
  <si>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</si>
  <si>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</si>
  <si>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</si>
  <si>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</si>
  <si>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</si>
  <si>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</si>
  <si>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</si>
  <si>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</si>
  <si>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</si>
  <si>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</si>
  <si>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</si>
  <si>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</si>
  <si>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</si>
  <si>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</si>
  <si>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</si>
  <si>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</si>
  <si>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</si>
  <si>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</si>
  <si>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</si>
  <si>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</si>
  <si>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</si>
  <si>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</si>
  <si>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</si>
  <si>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</si>
  <si>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</si>
  <si>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</si>
  <si>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</si>
  <si>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</si>
  <si>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</si>
  <si>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</si>
  <si>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</si>
  <si>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</si>
  <si>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</si>
  <si>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</si>
  <si>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</si>
  <si>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</si>
  <si>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</si>
  <si>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</si>
  <si>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</si>
  <si>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</si>
  <si>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</si>
  <si>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</si>
  <si>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</si>
  <si>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</si>
  <si>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</si>
  <si>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</si>
  <si>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</si>
  <si>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</si>
  <si>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</si>
  <si>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</si>
  <si>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</si>
  <si>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</si>
  <si>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</si>
  <si>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</si>
  <si>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</si>
  <si>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</si>
  <si>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</si>
  <si>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</si>
  <si>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</si>
  <si>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</si>
  <si>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</si>
  <si>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</si>
  <si>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</si>
  <si>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</si>
  <si>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</si>
  <si>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</si>
  <si>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</si>
  <si>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</si>
  <si>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</si>
  <si>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</si>
  <si>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</si>
  <si>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</si>
  <si>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</si>
  <si>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</si>
  <si>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</si>
  <si>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</si>
  <si>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</si>
  <si>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</si>
  <si>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</si>
  <si>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</si>
  <si>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</si>
  <si>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</si>
  <si>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</si>
  <si>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</si>
  <si>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</si>
  <si>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</si>
  <si>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</si>
  <si>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</si>
  <si>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</si>
  <si>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</si>
  <si>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</si>
  <si>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</si>
  <si>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</si>
  <si>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</si>
  <si>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</si>
  <si>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</si>
  <si>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</si>
  <si>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</si>
  <si>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</si>
  <si>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</si>
  <si>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</si>
  <si>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</si>
  <si>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</si>
  <si>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</si>
  <si>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</si>
  <si>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</si>
  <si>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</si>
  <si>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</si>
  <si>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</si>
  <si>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</si>
  <si>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</si>
  <si>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</si>
  <si>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</si>
  <si>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</si>
  <si>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</si>
  <si>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</si>
  <si>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</si>
  <si>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</si>
  <si>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</si>
  <si>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</si>
  <si>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</si>
  <si>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</si>
  <si>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</si>
  <si>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</si>
  <si>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</si>
  <si>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</si>
  <si>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</si>
  <si>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</si>
  <si>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</si>
  <si>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</si>
  <si>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</si>
  <si>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</si>
  <si>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</si>
  <si>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</si>
  <si>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</si>
  <si>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</si>
  <si>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</si>
  <si>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</si>
  <si>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</si>
  <si>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</si>
  <si>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</si>
  <si>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</si>
  <si>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</si>
  <si>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</si>
  <si>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</si>
  <si>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</si>
  <si>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</si>
  <si>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</si>
  <si>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</si>
  <si>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</si>
  <si>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</si>
  <si>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</si>
  <si>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</si>
  <si>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</si>
  <si>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</si>
  <si>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</si>
  <si>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</si>
  <si>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</si>
  <si>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</si>
  <si>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</si>
  <si>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</si>
  <si>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</si>
  <si>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</si>
  <si>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</si>
  <si>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</si>
  <si>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</si>
  <si>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</si>
  <si>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</si>
  <si>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</si>
  <si>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</si>
  <si>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</si>
  <si>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</si>
  <si>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</si>
  <si>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</si>
  <si>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</si>
  <si>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</si>
  <si>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</si>
  <si>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</si>
  <si>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</si>
  <si>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</si>
  <si>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</si>
  <si>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</si>
  <si>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</si>
  <si>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</si>
  <si>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</si>
  <si>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</si>
  <si>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</si>
  <si>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</si>
  <si>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</si>
  <si>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</si>
  <si>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</si>
  <si>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</si>
  <si>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</si>
  <si>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</si>
  <si>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</si>
  <si>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</si>
  <si>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</si>
  <si>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</si>
  <si>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</si>
  <si>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</si>
  <si>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</si>
  <si>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</si>
  <si>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</si>
  <si>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</si>
  <si>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</si>
  <si>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</si>
  <si>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</si>
  <si>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</si>
  <si>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</si>
  <si>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</si>
  <si>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</si>
  <si>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</si>
  <si>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</si>
  <si>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</si>
  <si>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</si>
  <si>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</si>
  <si>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</si>
  <si>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</si>
  <si>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</si>
  <si>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</si>
  <si>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</si>
  <si>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</si>
  <si>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</si>
  <si>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</si>
  <si>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</si>
  <si>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</si>
  <si>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</si>
  <si>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</si>
  <si>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</si>
  <si>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</si>
  <si>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</si>
  <si>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</si>
  <si>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</si>
  <si>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</si>
  <si>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</si>
  <si>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</si>
  <si>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</si>
  <si>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</si>
  <si>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</si>
  <si>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</si>
  <si>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</si>
  <si>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</si>
  <si>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</si>
  <si>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</si>
  <si>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</si>
  <si>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</si>
  <si>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</si>
  <si>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</si>
  <si>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</si>
  <si>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</si>
  <si>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</si>
  <si>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</si>
  <si>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</si>
  <si>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</si>
  <si>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</si>
  <si>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</si>
  <si>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</si>
  <si>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</si>
  <si>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</si>
  <si>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</si>
  <si>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</si>
  <si>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</si>
  <si>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</si>
  <si>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</si>
  <si>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</si>
  <si>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</si>
  <si>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</si>
  <si>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</si>
  <si>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</si>
  <si>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</si>
  <si>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</si>
  <si>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</si>
  <si>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</si>
  <si>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</si>
  <si>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</si>
  <si>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</si>
  <si>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</si>
  <si>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</si>
  <si>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</si>
  <si>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</si>
  <si>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</si>
  <si>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</si>
  <si>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</si>
  <si>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</si>
  <si>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</si>
  <si>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</si>
  <si>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</si>
  <si>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</si>
  <si>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</si>
  <si>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</si>
  <si>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</si>
  <si>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</si>
  <si>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</si>
  <si>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</si>
  <si>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</si>
  <si>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</si>
  <si>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</si>
  <si>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</si>
  <si>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</si>
  <si>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</si>
  <si>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</si>
  <si>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</si>
  <si>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</si>
  <si>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</si>
  <si>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</si>
  <si>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</si>
  <si>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</si>
  <si>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</si>
  <si>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</si>
  <si>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</si>
  <si>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</si>
  <si>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</si>
  <si>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</si>
  <si>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</si>
  <si>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</si>
  <si>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</si>
  <si>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</si>
  <si>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</si>
  <si>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</si>
  <si>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</si>
  <si>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</si>
  <si>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</si>
  <si>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</si>
  <si>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</si>
  <si>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</si>
  <si>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</si>
  <si>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</si>
  <si>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</si>
  <si>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</si>
  <si>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</si>
  <si>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</si>
  <si>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</si>
  <si>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</si>
  <si>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</si>
  <si>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</si>
  <si>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</si>
  <si>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</si>
  <si>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</si>
  <si>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</si>
  <si>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</si>
  <si>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</si>
  <si>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</si>
  <si>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</si>
  <si>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</si>
  <si>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</si>
  <si>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</si>
  <si>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</si>
  <si>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</si>
  <si>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</si>
  <si>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</si>
  <si>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</si>
  <si>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</si>
  <si>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</si>
  <si>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</si>
  <si>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</si>
  <si>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</si>
  <si>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</si>
  <si>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</si>
  <si>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</si>
  <si>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</si>
  <si>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</si>
  <si>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</si>
  <si>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</si>
  <si>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</si>
  <si>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</si>
  <si>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</si>
  <si>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</si>
  <si>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</si>
  <si>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</si>
  <si>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</si>
  <si>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</si>
  <si>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</si>
  <si>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</si>
  <si>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</si>
  <si>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</si>
  <si>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</si>
  <si>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</si>
  <si>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</si>
  <si>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</si>
  <si>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</si>
  <si>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</si>
  <si>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</si>
  <si>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</si>
  <si>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</si>
  <si>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</si>
  <si>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</si>
  <si>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</si>
  <si>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</si>
  <si>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</si>
  <si>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</si>
  <si>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</si>
  <si>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</si>
  <si>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</si>
  <si>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</si>
  <si>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</si>
  <si>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</si>
  <si>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</si>
  <si>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</si>
  <si>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</si>
  <si>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</si>
  <si>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</si>
  <si>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</si>
  <si>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</si>
  <si>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</si>
  <si>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</si>
  <si>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</si>
  <si>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</si>
  <si>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</si>
  <si>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</si>
  <si>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</si>
  <si>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</si>
  <si>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</si>
  <si>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</si>
  <si>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</si>
  <si>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</si>
  <si>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</si>
  <si>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</si>
  <si>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</si>
  <si>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</si>
  <si>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</si>
  <si>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</si>
  <si>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</si>
  <si>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</si>
  <si>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</si>
  <si>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</si>
  <si>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</si>
  <si>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</si>
  <si>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</si>
  <si>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</si>
  <si>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</si>
  <si>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</si>
  <si>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</si>
  <si>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</si>
  <si>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</si>
  <si>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</si>
  <si>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</si>
  <si>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</si>
  <si>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</si>
  <si>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</si>
  <si>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</si>
  <si>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</si>
  <si>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</si>
  <si>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</si>
  <si>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</si>
  <si>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</si>
  <si>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</si>
  <si>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</si>
  <si>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</si>
  <si>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</si>
  <si>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</si>
  <si>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</si>
  <si>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</si>
  <si>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</si>
  <si>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</si>
  <si>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</si>
  <si>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</si>
  <si>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</si>
  <si>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</si>
  <si>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</si>
  <si>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</si>
  <si>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</si>
  <si>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</si>
  <si>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</si>
  <si>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</si>
  <si>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</si>
  <si>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</si>
  <si>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</si>
  <si>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</si>
  <si>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</si>
  <si>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</si>
  <si>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</si>
  <si>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</si>
  <si>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</si>
  <si>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</si>
  <si>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</si>
  <si>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</si>
  <si>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</si>
  <si>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</si>
  <si>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</si>
  <si>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</si>
  <si>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</si>
  <si>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</si>
  <si>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</si>
  <si>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</si>
  <si>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</si>
  <si>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</si>
  <si>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</si>
  <si>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</si>
  <si>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</si>
  <si>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</si>
  <si>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</si>
  <si>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</si>
  <si>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</si>
  <si>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</si>
  <si>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</si>
  <si>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</si>
  <si>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</si>
  <si>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</si>
  <si>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</si>
  <si>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</si>
  <si>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</si>
  <si>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</si>
  <si>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</si>
  <si>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</si>
  <si>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</si>
  <si>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</si>
  <si>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</si>
  <si>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</si>
  <si>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</si>
  <si>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</si>
  <si>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</si>
  <si>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</si>
  <si>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</si>
  <si>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</si>
  <si>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</si>
  <si>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</si>
  <si>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</si>
  <si>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</si>
  <si>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</si>
  <si>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</si>
  <si>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</si>
  <si>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</si>
  <si>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</si>
  <si>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</si>
  <si>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</si>
  <si>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</si>
  <si>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</si>
  <si>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</si>
  <si>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</si>
  <si>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</si>
  <si>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</si>
  <si>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</si>
  <si>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</si>
  <si>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</si>
  <si>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</si>
  <si>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</si>
  <si>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</si>
  <si>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</si>
  <si>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</si>
  <si>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</si>
  <si>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</si>
  <si>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</si>
  <si>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</si>
  <si>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</si>
  <si>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</si>
  <si>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</si>
  <si>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</si>
  <si>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</si>
  <si>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</si>
  <si>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</si>
  <si>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</si>
  <si>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</si>
  <si>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</si>
  <si>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</si>
  <si>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</si>
  <si>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</si>
  <si>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</si>
  <si>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</si>
  <si>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</si>
  <si>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</si>
  <si>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</si>
  <si>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</si>
  <si>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</si>
  <si>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</si>
  <si>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</si>
  <si>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</si>
  <si>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</si>
  <si>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</si>
  <si>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</si>
  <si>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</si>
  <si>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</si>
  <si>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</si>
  <si>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</si>
  <si>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</si>
  <si>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</si>
  <si>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</si>
  <si>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</si>
  <si>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</si>
  <si>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</si>
  <si>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</si>
  <si>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</si>
  <si>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</si>
  <si>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</si>
  <si>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</si>
  <si>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</si>
  <si>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</si>
  <si>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</si>
  <si>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</si>
  <si>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</si>
  <si>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</si>
  <si>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</si>
  <si>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</si>
  <si>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</si>
  <si>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</si>
  <si>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</si>
  <si>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</si>
  <si>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</si>
  <si>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</si>
  <si>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</si>
  <si>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</si>
  <si>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</si>
  <si>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</si>
  <si>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</si>
  <si>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</si>
  <si>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</si>
  <si>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</si>
  <si>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</si>
  <si>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</si>
  <si>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</si>
  <si>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</si>
  <si>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</si>
  <si>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</si>
  <si>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</si>
  <si>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</si>
  <si>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</si>
  <si>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</si>
  <si>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</si>
  <si>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</si>
  <si>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</si>
  <si>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</si>
  <si>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</si>
  <si>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</si>
  <si>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</si>
  <si>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</si>
  <si>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</si>
  <si>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</si>
  <si>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</si>
  <si>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</si>
  <si>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</si>
  <si>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</si>
  <si>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</si>
  <si>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</si>
  <si>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</si>
  <si>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</si>
  <si>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</si>
  <si>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</si>
  <si>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</si>
  <si>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</si>
  <si>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</si>
  <si>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</si>
  <si>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</si>
  <si>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</si>
  <si>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</si>
  <si>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</si>
  <si>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</si>
  <si>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</si>
  <si>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</si>
  <si>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</si>
  <si>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</si>
  <si>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</si>
  <si>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</si>
  <si>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</si>
  <si>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</si>
  <si>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</si>
  <si>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</si>
  <si>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</si>
  <si>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</si>
  <si>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</si>
  <si>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</si>
  <si>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</si>
  <si>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</si>
  <si>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</si>
  <si>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</si>
  <si>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</si>
  <si>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</si>
  <si>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</si>
  <si>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</si>
  <si>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</si>
  <si>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</si>
  <si>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</si>
  <si>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</si>
  <si>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</si>
  <si>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</si>
  <si>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</si>
  <si>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</si>
  <si>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</si>
  <si>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</si>
  <si>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</si>
  <si>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</si>
  <si>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</si>
  <si>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</si>
  <si>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</si>
  <si>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</si>
  <si>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</si>
  <si>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</si>
  <si>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</si>
  <si>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</si>
  <si>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</si>
  <si>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</si>
  <si>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</si>
  <si>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</si>
  <si>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</si>
  <si>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</si>
  <si>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</si>
  <si>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</si>
  <si>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</si>
  <si>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</si>
  <si>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</si>
  <si>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</si>
  <si>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</si>
  <si>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</si>
  <si>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</si>
  <si>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</si>
  <si>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</si>
  <si>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</si>
  <si>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</si>
  <si>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</si>
  <si>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</si>
  <si>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</si>
  <si>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</si>
  <si>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</si>
  <si>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</si>
  <si>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</si>
  <si>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</si>
  <si>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</si>
  <si>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</si>
  <si>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</si>
  <si>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</si>
  <si>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</si>
  <si>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</si>
  <si>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</si>
  <si>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</si>
  <si>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</si>
  <si>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</si>
  <si>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</si>
  <si>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</si>
  <si>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</si>
  <si>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</si>
  <si>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</si>
  <si>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</si>
  <si>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</si>
  <si>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</si>
  <si>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</si>
  <si>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</si>
  <si>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</si>
  <si>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</si>
  <si>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</si>
  <si>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</si>
  <si>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</si>
  <si>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</si>
  <si>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</si>
  <si>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</si>
  <si>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</si>
  <si>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</si>
  <si>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</si>
  <si>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</si>
  <si>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</si>
  <si>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</si>
  <si>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</si>
  <si>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</si>
  <si>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</si>
  <si>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</si>
  <si>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</si>
  <si>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</si>
  <si>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</si>
  <si>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</si>
  <si>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</si>
  <si>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</si>
  <si>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</si>
  <si>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</si>
  <si>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</si>
  <si>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</si>
  <si>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</si>
  <si>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</si>
  <si>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</si>
  <si>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</si>
  <si>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</si>
  <si>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</si>
  <si>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</si>
  <si>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</si>
  <si>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</si>
  <si>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</si>
  <si>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</si>
  <si>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</si>
  <si>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</si>
  <si>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</si>
  <si>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</si>
  <si>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</si>
  <si>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</si>
  <si>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</si>
  <si>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</si>
  <si>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</si>
  <si>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</si>
  <si>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</si>
  <si>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</si>
  <si>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</si>
  <si>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</si>
  <si>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</si>
  <si>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</si>
  <si>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</si>
  <si>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</si>
  <si>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</si>
  <si>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</si>
  <si>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</si>
  <si>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</si>
  <si>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</si>
  <si>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</si>
  <si>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</si>
  <si>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</si>
  <si>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</si>
  <si>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</si>
  <si>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</si>
  <si>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</si>
  <si>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</si>
  <si>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</si>
  <si>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</si>
  <si>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</si>
  <si>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</si>
  <si>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</si>
  <si>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</si>
  <si>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</si>
  <si>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</si>
  <si>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</si>
  <si>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</si>
  <si>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</si>
  <si>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</si>
  <si>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</si>
  <si>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</si>
  <si>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</si>
  <si>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</si>
  <si>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</si>
  <si>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</si>
  <si>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</si>
  <si>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</si>
  <si>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</si>
  <si>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</si>
  <si>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</si>
  <si>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</si>
  <si>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</si>
  <si>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</si>
  <si>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</si>
  <si>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</si>
  <si>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</si>
  <si>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</si>
  <si>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</si>
  <si>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</si>
  <si>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</si>
  <si>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</si>
  <si>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</si>
  <si>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</si>
  <si>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</si>
  <si>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</si>
  <si>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</si>
  <si>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</si>
  <si>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</si>
  <si>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</si>
  <si>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</si>
  <si>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</si>
  <si>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</si>
  <si>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</si>
  <si>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</si>
  <si>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</si>
  <si>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</si>
  <si>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</si>
  <si>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</si>
  <si>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</si>
  <si>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</si>
  <si>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</si>
  <si>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</si>
  <si>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</si>
  <si>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</si>
  <si>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</si>
  <si>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</si>
  <si>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</si>
  <si>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</si>
  <si>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</si>
  <si>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</si>
  <si>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</si>
  <si>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</si>
  <si>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</si>
  <si>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</si>
  <si>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</si>
  <si>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</si>
  <si>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</si>
  <si>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</si>
  <si>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</si>
  <si>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</si>
  <si>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</si>
  <si>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</si>
  <si>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</si>
  <si>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</si>
  <si>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</si>
  <si>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</si>
  <si>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</si>
  <si>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</si>
  <si>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</si>
  <si>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</si>
  <si>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</si>
  <si>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</si>
  <si>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</si>
  <si>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</si>
  <si>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</si>
  <si>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</si>
  <si>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</si>
  <si>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</si>
  <si>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</si>
  <si>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</si>
  <si>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</si>
  <si>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</si>
  <si>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</si>
  <si>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</si>
  <si>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</si>
  <si>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</si>
  <si>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</si>
  <si>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</si>
  <si>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</si>
  <si>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</si>
  <si>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</si>
  <si>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</si>
  <si>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</si>
  <si>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</si>
  <si>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</si>
  <si>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</si>
  <si>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</si>
  <si>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</si>
  <si>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</si>
  <si>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</si>
  <si>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</si>
  <si>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</si>
  <si>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</si>
  <si>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</si>
  <si>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</si>
  <si>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</si>
  <si>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</si>
  <si>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</si>
  <si>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</si>
  <si>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</si>
  <si>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</si>
  <si>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</si>
  <si>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</si>
  <si>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</si>
  <si>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</si>
  <si>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</si>
  <si>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</si>
  <si>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</si>
  <si>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</si>
  <si>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</si>
  <si>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</si>
  <si>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</si>
  <si>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</si>
  <si>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</si>
  <si>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</si>
  <si>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</si>
  <si>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</si>
  <si>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</si>
  <si>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</si>
  <si>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</si>
  <si>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</si>
  <si>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</si>
  <si>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</si>
  <si>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</si>
  <si>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</si>
  <si>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</si>
  <si>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</si>
  <si>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</si>
  <si>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</si>
  <si>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</si>
  <si>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</si>
  <si>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</si>
  <si>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</si>
  <si>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</si>
  <si>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</si>
  <si>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</si>
  <si>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</si>
  <si>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</si>
  <si>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</si>
  <si>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</si>
  <si>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</si>
  <si>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</si>
  <si>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</si>
  <si>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</si>
  <si>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</si>
  <si>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</si>
  <si>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</si>
  <si>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</si>
  <si>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</si>
  <si>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</si>
  <si>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</si>
  <si>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</si>
  <si>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</si>
  <si>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</si>
  <si>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</si>
  <si>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</si>
  <si>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</si>
  <si>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</si>
  <si>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</si>
  <si>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</si>
  <si>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</si>
  <si>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</si>
  <si>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</si>
  <si>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</si>
  <si>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</si>
  <si>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</si>
  <si>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</si>
  <si>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</si>
  <si>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</si>
  <si>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</si>
  <si>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</si>
  <si>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</si>
  <si>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</si>
  <si>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</si>
  <si>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</si>
  <si>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</si>
  <si>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</si>
  <si>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</si>
  <si>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</si>
  <si>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</si>
  <si>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</si>
  <si>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</si>
  <si>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</si>
  <si>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</si>
  <si>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</si>
  <si>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</si>
  <si>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</si>
  <si>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</si>
  <si>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</si>
  <si>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</si>
  <si>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</si>
  <si>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</si>
  <si>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</si>
  <si>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</si>
  <si>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</si>
  <si>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</si>
  <si>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</si>
  <si>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</si>
  <si>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</si>
  <si>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</si>
  <si>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</si>
  <si>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</si>
  <si>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</si>
  <si>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</si>
  <si>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</si>
  <si>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</si>
  <si>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</si>
  <si>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</si>
  <si>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</si>
  <si>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</si>
  <si>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</si>
  <si>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</si>
  <si>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</si>
  <si>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</si>
  <si>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</si>
  <si>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</si>
  <si>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</si>
  <si>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</si>
  <si>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</si>
  <si>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</si>
  <si>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</si>
  <si>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</si>
  <si>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</si>
  <si>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</si>
  <si>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</si>
  <si>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</si>
  <si>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</si>
  <si>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</si>
  <si>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</si>
  <si>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</si>
  <si>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</si>
  <si>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</si>
  <si>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</si>
  <si>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</si>
  <si>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</si>
  <si>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</si>
  <si>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</si>
  <si>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</si>
  <si>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</si>
  <si>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</si>
  <si>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</si>
  <si>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</si>
  <si>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</si>
  <si>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</si>
  <si>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</si>
  <si>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</si>
  <si>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</si>
  <si>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</si>
  <si>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</si>
  <si>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</si>
  <si>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</si>
  <si>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</si>
  <si>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</si>
  <si>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</si>
  <si>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</si>
  <si>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</si>
  <si>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</si>
  <si>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</si>
  <si>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</si>
  <si>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</si>
  <si>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</si>
  <si>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</si>
  <si>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</si>
  <si>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</si>
  <si>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</si>
  <si>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</si>
  <si>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</si>
  <si>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</si>
  <si>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</si>
  <si>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</si>
  <si>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</si>
  <si>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</si>
  <si>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</si>
  <si>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</si>
  <si>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</si>
  <si>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</si>
  <si>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</si>
  <si>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</si>
  <si>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</si>
  <si>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</si>
  <si>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</si>
  <si>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</si>
  <si>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</si>
  <si>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</si>
  <si>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</si>
  <si>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</si>
  <si>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</si>
  <si>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</si>
  <si>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</si>
  <si>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</si>
  <si>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</si>
  <si>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</si>
  <si>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</si>
  <si>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</si>
  <si>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</si>
  <si>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</si>
  <si>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</si>
  <si>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</si>
  <si>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</si>
  <si>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</si>
  <si>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</si>
  <si>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</si>
  <si>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</si>
  <si>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</si>
  <si>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</si>
  <si>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</si>
  <si>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</si>
  <si>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</si>
  <si>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</si>
  <si>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</si>
  <si>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</si>
  <si>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</si>
  <si>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</si>
  <si>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</si>
  <si>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</si>
  <si>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</si>
  <si>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</si>
  <si>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</si>
  <si>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</si>
  <si>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</si>
  <si>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</si>
  <si>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</si>
  <si>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</si>
  <si>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</si>
  <si>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</si>
  <si>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</si>
  <si>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</si>
  <si>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</si>
  <si>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</si>
  <si>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</si>
  <si>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</si>
  <si>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</si>
  <si>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</si>
  <si>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</si>
  <si>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</si>
  <si>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</si>
  <si>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</si>
  <si>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</si>
  <si>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</si>
  <si>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</si>
  <si>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</si>
  <si>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</si>
  <si>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</si>
  <si>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</si>
  <si>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</si>
  <si>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</si>
  <si>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</si>
  <si>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</si>
  <si>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</si>
  <si>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</si>
  <si>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</si>
  <si>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</si>
  <si>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</si>
  <si>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</si>
  <si>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</si>
  <si>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</si>
  <si>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</si>
  <si>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</si>
  <si>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</si>
  <si>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</si>
  <si>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</si>
  <si>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</si>
  <si>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</si>
  <si>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</si>
  <si>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</si>
  <si>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</si>
  <si>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</si>
  <si>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</si>
  <si>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</si>
  <si>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</si>
  <si>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</si>
  <si>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</si>
  <si>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</si>
  <si>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</si>
  <si>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</si>
  <si>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</si>
  <si>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</si>
  <si>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</si>
  <si>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</si>
  <si>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</si>
  <si>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</si>
  <si>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</si>
  <si>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</si>
  <si>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</si>
  <si>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</si>
  <si>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</si>
  <si>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</si>
  <si>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</si>
  <si>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</si>
  <si>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</si>
  <si>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</si>
  <si>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</si>
  <si>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</si>
  <si>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</si>
  <si>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</si>
  <si>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</si>
  <si>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</si>
  <si>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</si>
  <si>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</si>
  <si>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</si>
  <si>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</si>
  <si>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</si>
  <si>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</si>
  <si>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</si>
  <si>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</si>
  <si>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</si>
  <si>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</si>
  <si>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</si>
  <si>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</si>
  <si>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</si>
  <si>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</si>
  <si>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</si>
  <si>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</si>
  <si>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</si>
  <si>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</si>
  <si>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</si>
  <si>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</si>
  <si>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</si>
  <si>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</si>
  <si>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</si>
  <si>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</si>
  <si>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</si>
  <si>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</si>
  <si>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</si>
  <si>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</si>
  <si>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</si>
  <si>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</si>
  <si>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</si>
  <si>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</si>
  <si>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</si>
  <si>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</si>
  <si>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</si>
  <si>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</si>
  <si>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</si>
  <si>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</si>
  <si>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</si>
  <si>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</si>
  <si>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</si>
  <si>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</si>
  <si>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</si>
  <si>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</si>
  <si>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</si>
  <si>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</si>
  <si>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</si>
  <si>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</si>
  <si>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</si>
  <si>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</si>
  <si>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</si>
  <si>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</si>
  <si>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</si>
  <si>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</si>
  <si>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</si>
  <si>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</si>
  <si>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</si>
  <si>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</si>
  <si>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</si>
  <si>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</si>
  <si>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</si>
  <si>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</si>
  <si>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</si>
  <si>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</si>
  <si>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</si>
  <si>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</si>
  <si>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</si>
  <si>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</si>
  <si>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</si>
  <si>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</si>
  <si>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</si>
  <si>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</si>
  <si>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</si>
  <si>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</si>
  <si>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</si>
  <si>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</si>
  <si>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</si>
  <si>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</si>
  <si>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</si>
  <si>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</si>
  <si>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</si>
  <si>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</si>
  <si>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</si>
  <si>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</si>
  <si>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</si>
  <si>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</si>
  <si>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</si>
  <si>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</si>
  <si>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</si>
  <si>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</si>
  <si>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</si>
  <si>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</si>
  <si>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</si>
  <si>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</si>
  <si>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</si>
  <si>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</si>
  <si>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</si>
  <si>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</si>
  <si>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</si>
  <si>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</si>
  <si>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</si>
  <si>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</si>
  <si>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</si>
  <si>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</si>
  <si>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</si>
  <si>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</si>
  <si>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</si>
  <si>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</si>
  <si>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</si>
  <si>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</si>
  <si>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</si>
  <si>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</si>
  <si>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</si>
  <si>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</si>
  <si>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</si>
  <si>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</si>
  <si>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</si>
  <si>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</si>
  <si>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</si>
  <si>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</si>
  <si>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</si>
  <si>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</si>
  <si>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</si>
  <si>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</si>
  <si>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</si>
  <si>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</si>
  <si>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</si>
  <si>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</si>
  <si>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</si>
  <si>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</si>
  <si>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</si>
  <si>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</si>
  <si>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</si>
  <si>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</si>
  <si>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</si>
  <si>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</si>
  <si>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</si>
  <si>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</si>
  <si>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</si>
  <si>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</si>
  <si>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</si>
  <si>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</si>
  <si>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</si>
  <si>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</si>
  <si>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</si>
  <si>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</si>
  <si>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</si>
  <si>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</si>
  <si>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</si>
  <si>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</si>
  <si>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</si>
  <si>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</si>
  <si>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</si>
  <si>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</si>
  <si>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</si>
  <si>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</si>
  <si>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</si>
  <si>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</si>
  <si>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</si>
  <si>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</si>
  <si>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</si>
  <si>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</si>
  <si>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</si>
  <si>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</si>
  <si>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</si>
  <si>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</si>
  <si>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</si>
  <si>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</si>
  <si>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</si>
  <si>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</si>
  <si>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</si>
  <si>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</si>
  <si>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</si>
  <si>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</si>
  <si>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</si>
  <si>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</si>
  <si>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</si>
  <si>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</si>
  <si>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</si>
  <si>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</si>
  <si>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</si>
  <si>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</si>
  <si>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</si>
  <si>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</si>
  <si>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</si>
  <si>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</si>
  <si>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</si>
  <si>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</si>
  <si>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</si>
  <si>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</si>
  <si>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</si>
  <si>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</si>
  <si>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</si>
  <si>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</si>
  <si>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</si>
  <si>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</si>
  <si>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</si>
  <si>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</si>
  <si>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</si>
  <si>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</si>
  <si>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</si>
  <si>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</si>
  <si>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</si>
  <si>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</si>
  <si>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</si>
  <si>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</si>
  <si>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</si>
  <si>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</si>
  <si>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</si>
  <si>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</si>
  <si>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</si>
  <si>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</si>
  <si>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</si>
  <si>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</si>
  <si>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</si>
  <si>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</si>
  <si>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</si>
  <si>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</si>
  <si>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</si>
  <si>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</si>
  <si>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</si>
  <si>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</si>
  <si>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</si>
  <si>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</si>
  <si>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</si>
  <si>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</si>
  <si>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</si>
  <si>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</si>
  <si>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</si>
  <si>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</si>
  <si>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</si>
  <si>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</si>
  <si>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</si>
  <si>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</si>
  <si>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</si>
  <si>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</si>
  <si>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</si>
  <si>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</si>
  <si>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</si>
  <si>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</si>
  <si>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</si>
  <si>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</si>
  <si>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</si>
  <si>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</si>
  <si>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</si>
  <si>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</si>
  <si>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</si>
  <si>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</si>
  <si>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</si>
  <si>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</si>
  <si>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</si>
  <si>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</si>
  <si>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</si>
  <si>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</si>
  <si>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</si>
  <si>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</si>
  <si>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</si>
  <si>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</si>
  <si>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</si>
  <si>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</si>
  <si>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</si>
  <si>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</si>
  <si>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</si>
  <si>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</si>
  <si>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</si>
  <si>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</si>
  <si>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</si>
  <si>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</si>
  <si>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</si>
  <si>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</si>
  <si>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</si>
  <si>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</si>
  <si>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</si>
  <si>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</si>
  <si>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</si>
  <si>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</si>
  <si>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</si>
  <si>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</si>
  <si>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</si>
  <si>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</si>
  <si>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</si>
  <si>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</si>
  <si>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</si>
  <si>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</si>
  <si>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</si>
  <si>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</si>
  <si>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</si>
  <si>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</si>
  <si>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</si>
  <si>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</si>
  <si>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</si>
  <si>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</si>
  <si>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</si>
  <si>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</si>
  <si>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</si>
  <si>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</si>
  <si>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</si>
  <si>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</si>
  <si>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</si>
  <si>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</si>
  <si>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</si>
  <si>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</si>
  <si>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</si>
  <si>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</si>
  <si>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</si>
  <si>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</si>
  <si>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</si>
  <si>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</si>
  <si>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</si>
  <si>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</si>
  <si>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</si>
  <si>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</si>
  <si>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</si>
  <si>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</si>
  <si>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</si>
  <si>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</si>
  <si>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</si>
  <si>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</si>
  <si>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</si>
  <si>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</si>
  <si>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</si>
  <si>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</si>
  <si>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</si>
  <si>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</si>
  <si>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</si>
  <si>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</si>
  <si>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</si>
  <si>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</si>
  <si>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</si>
  <si>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</si>
  <si>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</si>
  <si>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</si>
  <si>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</si>
  <si>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</si>
  <si>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</si>
  <si>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</si>
  <si>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</si>
  <si>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</si>
  <si>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</si>
  <si>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</si>
  <si>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</si>
  <si>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</si>
  <si>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</si>
  <si>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</si>
  <si>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</si>
  <si>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</si>
  <si>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</si>
  <si>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</si>
  <si>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</si>
  <si>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</si>
  <si>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</si>
  <si>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</si>
  <si>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</si>
  <si>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</si>
  <si>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</si>
  <si>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</si>
  <si>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</si>
  <si>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</si>
  <si>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</si>
  <si>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</si>
  <si>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</si>
  <si>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</si>
  <si>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</si>
  <si>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</si>
  <si>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</si>
  <si>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</si>
  <si>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</si>
  <si>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</si>
  <si>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</si>
  <si>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</si>
  <si>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</si>
  <si>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</si>
  <si>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</si>
  <si>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</si>
  <si>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</si>
  <si>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</si>
  <si>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</si>
  <si>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</si>
  <si>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</si>
  <si>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</si>
  <si>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</si>
  <si>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</si>
  <si>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</si>
  <si>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</si>
  <si>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</si>
  <si>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</si>
  <si>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</si>
  <si>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</si>
  <si>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</si>
  <si>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</si>
  <si>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</si>
  <si>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</si>
  <si>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</si>
  <si>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</si>
  <si>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</si>
  <si>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</si>
  <si>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</si>
  <si>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</si>
  <si>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</si>
  <si>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</si>
  <si>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</si>
  <si>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</si>
  <si>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</si>
  <si>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</si>
  <si>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</si>
  <si>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</si>
  <si>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</si>
  <si>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</si>
  <si>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</si>
  <si>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</si>
  <si>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</si>
  <si>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</si>
  <si>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</si>
  <si>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</si>
  <si>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</si>
  <si>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</si>
  <si>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</si>
  <si>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</si>
  <si>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</si>
  <si>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</si>
  <si>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</si>
  <si>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</si>
  <si>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</si>
  <si>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</si>
  <si>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</si>
  <si>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</si>
  <si>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</si>
  <si>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</si>
  <si>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</si>
  <si>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</si>
  <si>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</si>
  <si>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</si>
  <si>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</si>
  <si>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</si>
  <si>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</si>
  <si>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</si>
  <si>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</si>
  <si>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</si>
  <si>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</si>
  <si>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</si>
  <si>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</si>
  <si>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</si>
  <si>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</si>
  <si>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</si>
  <si>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</si>
  <si>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</si>
  <si>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</si>
  <si>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</si>
  <si>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</si>
  <si>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</si>
  <si>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</si>
  <si>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</si>
  <si>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</si>
  <si>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</si>
  <si>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</si>
  <si>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</si>
  <si>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</si>
  <si>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</si>
  <si>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</si>
  <si>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</si>
  <si>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</si>
  <si>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</si>
  <si>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</si>
  <si>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</si>
  <si>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</si>
  <si>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</si>
  <si>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</si>
  <si>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</si>
  <si>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</si>
  <si>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</si>
  <si>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</si>
  <si>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</si>
  <si>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</si>
  <si>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</si>
  <si>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</si>
  <si>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</si>
  <si>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</si>
  <si>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</si>
  <si>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</si>
  <si>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</si>
  <si>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</si>
  <si>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</si>
  <si>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</si>
  <si>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</si>
  <si>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</si>
  <si>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</si>
  <si>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</si>
  <si>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</si>
  <si>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</si>
  <si>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</si>
  <si>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</si>
  <si>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</si>
  <si>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</si>
  <si>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</si>
  <si>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</si>
  <si>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</si>
  <si>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</si>
  <si>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</si>
  <si>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</si>
  <si>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</si>
  <si>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</si>
  <si>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</si>
  <si>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</si>
  <si>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</si>
  <si>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</si>
  <si>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</si>
  <si>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</si>
  <si>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</si>
  <si>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</si>
  <si>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</si>
  <si>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</si>
  <si>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</si>
  <si>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</si>
  <si>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</si>
  <si>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</si>
  <si>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</si>
  <si>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</si>
  <si>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</si>
  <si>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</si>
  <si>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</si>
  <si>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</si>
  <si>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</si>
  <si>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</si>
  <si>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</si>
  <si>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</si>
  <si>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</si>
  <si>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</si>
  <si>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</si>
  <si>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</si>
  <si>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</si>
  <si>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</si>
  <si>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</si>
  <si>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</si>
  <si>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</si>
  <si>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</si>
  <si>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</si>
  <si>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</si>
  <si>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</si>
  <si>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</si>
  <si>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</si>
  <si>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</si>
  <si>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</si>
  <si>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</si>
  <si>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</si>
  <si>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</si>
  <si>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</si>
  <si>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</si>
  <si>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</si>
  <si>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</si>
  <si>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</si>
  <si>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</si>
  <si>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</si>
  <si>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</si>
  <si>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</si>
  <si>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</si>
  <si>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</si>
  <si>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</si>
  <si>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</si>
  <si>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</si>
  <si>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</si>
  <si>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</si>
  <si>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</si>
  <si>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</si>
  <si>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</si>
  <si>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</si>
  <si>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</si>
  <si>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</si>
  <si>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</si>
  <si>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</si>
  <si>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</si>
  <si>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</si>
  <si>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</si>
  <si>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</si>
  <si>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</si>
  <si>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</si>
  <si>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</si>
  <si>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</si>
  <si>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</si>
  <si>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</si>
  <si>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</si>
  <si>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</si>
  <si>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</si>
  <si>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</si>
  <si>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</si>
  <si>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</si>
  <si>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</si>
  <si>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</si>
  <si>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</si>
  <si>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</si>
  <si>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</si>
  <si>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</si>
  <si>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</si>
  <si>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</si>
  <si>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</si>
  <si>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</si>
  <si>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</si>
  <si>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</si>
  <si>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</si>
  <si>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</si>
  <si>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</si>
  <si>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</si>
  <si>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</si>
  <si>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</si>
  <si>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</si>
  <si>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</si>
  <si>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</si>
  <si>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</si>
  <si>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</si>
  <si>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</si>
  <si>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</si>
  <si>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</si>
  <si>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</si>
  <si>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</si>
  <si>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</si>
  <si>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</si>
  <si>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</si>
  <si>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</si>
  <si>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</si>
  <si>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</si>
  <si>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</si>
  <si>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</si>
  <si>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</si>
  <si>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</si>
  <si>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</si>
  <si>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</si>
  <si>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</si>
  <si>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</si>
  <si>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</si>
  <si>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</si>
  <si>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</si>
  <si>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</si>
  <si>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</si>
  <si>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</si>
  <si>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</si>
  <si>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</si>
  <si>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</si>
  <si>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</si>
  <si>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</si>
  <si>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</si>
  <si>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</si>
  <si>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</si>
  <si>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</si>
  <si>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</si>
  <si>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</si>
  <si>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</si>
  <si>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</si>
  <si>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</si>
  <si>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</si>
  <si>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</si>
  <si>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</si>
  <si>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</si>
  <si>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</si>
  <si>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</si>
  <si>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</si>
  <si>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</si>
  <si>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</si>
  <si>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</si>
  <si>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</si>
  <si>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</si>
  <si>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</si>
  <si>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</si>
  <si>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</si>
  <si>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</si>
  <si>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</si>
  <si>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</si>
  <si>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</si>
  <si>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</si>
  <si>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</si>
  <si>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</si>
  <si>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</si>
  <si>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</si>
  <si>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</si>
  <si>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</si>
  <si>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</si>
  <si>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</si>
  <si>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</si>
  <si>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</si>
  <si>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</si>
  <si>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</si>
  <si>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</si>
  <si>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</si>
  <si>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</si>
  <si>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</si>
  <si>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</si>
  <si>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</si>
  <si>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</si>
  <si>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</si>
  <si>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</si>
  <si>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</si>
  <si>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</si>
  <si>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</si>
  <si>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</si>
  <si>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</si>
  <si>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</si>
  <si>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</si>
  <si>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</si>
  <si>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</si>
  <si>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</si>
  <si>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</si>
  <si>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</si>
  <si>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</si>
  <si>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</si>
  <si>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</si>
  <si>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</si>
  <si>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</si>
  <si>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</si>
  <si>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</si>
  <si>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</si>
  <si>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</si>
  <si>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</si>
  <si>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</si>
  <si>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</si>
  <si>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</si>
  <si>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</si>
  <si>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</si>
  <si>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</si>
  <si>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</si>
  <si>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</si>
  <si>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</si>
  <si>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</si>
  <si>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</si>
  <si>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</si>
  <si>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</si>
  <si>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</si>
  <si>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</si>
  <si>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</si>
  <si>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</si>
  <si>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</si>
  <si>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</si>
  <si>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</si>
  <si>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</si>
  <si>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</si>
  <si>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</si>
  <si>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</si>
  <si>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</si>
  <si>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</si>
  <si>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</si>
  <si>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</si>
  <si>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</si>
  <si>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</si>
  <si>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</si>
  <si>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</si>
  <si>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</si>
  <si>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</si>
  <si>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</si>
  <si>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</si>
  <si>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</si>
  <si>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</si>
  <si>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</si>
  <si>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</si>
  <si>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</si>
  <si>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</si>
  <si>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</si>
  <si>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</si>
  <si>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</si>
  <si>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</si>
  <si>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</si>
  <si>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</si>
  <si>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</si>
  <si>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</si>
  <si>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</si>
  <si>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</si>
  <si>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</si>
  <si>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</si>
  <si>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</si>
  <si>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</si>
  <si>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</si>
  <si>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</si>
  <si>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</si>
  <si>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</si>
  <si>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</si>
  <si>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</si>
  <si>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</si>
  <si>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</si>
  <si>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</si>
  <si>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</si>
  <si>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</si>
  <si>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</si>
  <si>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</si>
  <si>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</si>
  <si>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</si>
  <si>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</si>
  <si>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</si>
  <si>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</si>
  <si>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</si>
  <si>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</si>
  <si>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</si>
  <si>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</si>
  <si>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</si>
  <si>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</si>
  <si>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</si>
  <si>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</si>
  <si>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</si>
  <si>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</si>
  <si>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</si>
  <si>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</si>
  <si>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</si>
  <si>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</si>
  <si>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</si>
  <si>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</si>
  <si>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</si>
  <si>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</si>
  <si>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</si>
  <si>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</si>
  <si>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</si>
  <si>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</si>
  <si>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</si>
  <si>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</si>
  <si>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</si>
  <si>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</si>
  <si>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</si>
  <si>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</si>
  <si>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</si>
  <si>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</si>
  <si>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</si>
  <si>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</si>
  <si>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</si>
  <si>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</si>
  <si>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</si>
  <si>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</si>
  <si>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</si>
  <si>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</si>
  <si>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</si>
  <si>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</si>
  <si>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</si>
  <si>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</si>
  <si>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</si>
  <si>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</si>
  <si>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</si>
  <si>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</si>
  <si>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</si>
  <si>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</si>
  <si>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</si>
  <si>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</si>
  <si>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</si>
  <si>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</si>
  <si>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</si>
  <si>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</si>
  <si>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</si>
  <si>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</si>
  <si>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</si>
  <si>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</si>
  <si>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</si>
  <si>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</si>
  <si>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</si>
  <si>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</si>
  <si>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</si>
  <si>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</si>
  <si>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</si>
  <si>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</si>
  <si>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</si>
  <si>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</si>
  <si>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</si>
  <si>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</si>
  <si>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</si>
  <si>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</si>
  <si>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</si>
  <si>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</si>
  <si>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</si>
  <si>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</si>
  <si>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</si>
  <si>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</si>
  <si>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</si>
  <si>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</si>
  <si>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</si>
  <si>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</si>
  <si>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</si>
  <si>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</si>
  <si>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</si>
  <si>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</si>
  <si>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</si>
  <si>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</si>
  <si>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</si>
  <si>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</si>
  <si>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</si>
  <si>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</si>
  <si>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</si>
  <si>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</si>
  <si>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</si>
  <si>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</si>
  <si>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</si>
  <si>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</si>
  <si>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</si>
  <si>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</si>
  <si>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</si>
  <si>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</si>
  <si>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</si>
  <si>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</si>
  <si>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</si>
  <si>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</si>
  <si>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</si>
  <si>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</si>
  <si>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</si>
  <si>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</si>
  <si>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</si>
  <si>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</si>
  <si>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</si>
  <si>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</si>
  <si>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</si>
  <si>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</si>
  <si>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</si>
  <si>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</si>
  <si>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</si>
  <si>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</si>
  <si>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</si>
  <si>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</si>
  <si>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</si>
  <si>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</si>
  <si>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</si>
  <si>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</si>
  <si>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</si>
  <si>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</si>
  <si>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</si>
  <si>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</si>
  <si>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</si>
  <si>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</si>
  <si>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</si>
  <si>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</si>
  <si>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</si>
  <si>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</si>
  <si>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</si>
  <si>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</si>
  <si>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</si>
  <si>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</si>
  <si>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</si>
  <si>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</si>
  <si>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</si>
  <si>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</si>
  <si>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</si>
  <si>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</si>
  <si>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</si>
  <si>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</si>
  <si>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</si>
  <si>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</si>
  <si>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</si>
  <si>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</si>
  <si>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</si>
  <si>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</si>
  <si>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</si>
  <si>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</si>
  <si>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</si>
  <si>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</si>
  <si>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</si>
  <si>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</si>
  <si>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</si>
  <si>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</si>
  <si>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</si>
  <si>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</si>
  <si>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</si>
  <si>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</si>
  <si>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</si>
  <si>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</si>
  <si>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</si>
  <si>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</si>
  <si>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</si>
  <si>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</si>
  <si>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</si>
  <si>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</si>
  <si>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</si>
  <si>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</si>
  <si>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</si>
  <si>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</si>
  <si>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</si>
  <si>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</si>
  <si>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</si>
  <si>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</si>
  <si>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</si>
  <si>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</si>
  <si>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</si>
  <si>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</si>
  <si>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</si>
  <si>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</si>
  <si>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</si>
  <si>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</si>
  <si>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</si>
  <si>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</si>
  <si>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</si>
  <si>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</si>
  <si>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</si>
  <si>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</si>
  <si>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</si>
  <si>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</si>
  <si>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</si>
  <si>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</si>
  <si>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</si>
  <si>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</si>
  <si>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</si>
  <si>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</si>
  <si>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</si>
  <si>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</si>
  <si>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</si>
  <si>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</si>
  <si>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</si>
  <si>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</si>
  <si>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</si>
  <si>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</si>
  <si>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</si>
  <si>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</si>
  <si>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</si>
  <si>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</si>
  <si>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</si>
  <si>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</si>
  <si>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</si>
  <si>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</si>
  <si>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</si>
  <si>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</si>
  <si>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</si>
  <si>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</si>
  <si>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</si>
  <si>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</si>
  <si>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</si>
  <si>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</si>
  <si>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</si>
  <si>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</si>
  <si>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</si>
  <si>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</si>
  <si>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</si>
  <si>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</si>
  <si>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</si>
  <si>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</si>
  <si>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</si>
  <si>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</si>
  <si>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</si>
  <si>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</si>
  <si>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</si>
  <si>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</si>
  <si>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</si>
  <si>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</si>
  <si>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</si>
  <si>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</si>
  <si>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</si>
  <si>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</si>
  <si>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</si>
  <si>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</si>
  <si>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</si>
  <si>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</si>
  <si>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</si>
  <si>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</si>
  <si>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</si>
  <si>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</si>
  <si>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</si>
  <si>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</si>
  <si>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</si>
  <si>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</si>
  <si>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</si>
  <si>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</si>
  <si>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</si>
  <si>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</si>
  <si>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</si>
  <si>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</si>
  <si>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</si>
  <si>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</si>
  <si>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</si>
  <si>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</si>
  <si>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</si>
  <si>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</si>
  <si>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</si>
  <si>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</si>
  <si>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</si>
  <si>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</si>
  <si>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</si>
  <si>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</si>
  <si>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</si>
  <si>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</si>
  <si>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</si>
  <si>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</si>
  <si>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</si>
  <si>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</si>
  <si>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</si>
  <si>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</si>
  <si>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</si>
  <si>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</si>
  <si>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</si>
  <si>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</si>
  <si>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</si>
  <si>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</si>
  <si>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</si>
  <si>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</si>
  <si>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</si>
  <si>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</si>
  <si>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</si>
  <si>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</si>
  <si>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</si>
  <si>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</si>
  <si>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</si>
  <si>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</si>
  <si>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</si>
  <si>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</si>
  <si>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</si>
  <si>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</si>
  <si>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</si>
  <si>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</si>
  <si>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</si>
  <si>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</si>
  <si>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</si>
  <si>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</si>
  <si>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</si>
  <si>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</si>
  <si>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</si>
  <si>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</si>
  <si>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</si>
  <si>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</si>
  <si>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</si>
  <si>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</si>
  <si>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</si>
  <si>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</si>
  <si>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</si>
  <si>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</si>
  <si>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</si>
  <si>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</si>
  <si>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</si>
  <si>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</si>
  <si>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</si>
  <si>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</si>
  <si>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</si>
  <si>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</si>
  <si>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</si>
  <si>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</si>
  <si>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</si>
  <si>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</si>
  <si>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</si>
  <si>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</si>
  <si>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</si>
  <si>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</si>
  <si>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</si>
  <si>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</si>
  <si>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</si>
  <si>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</si>
  <si>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</si>
  <si>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</si>
  <si>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</si>
  <si>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</si>
  <si>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</si>
  <si>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</si>
  <si>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</si>
  <si>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</si>
  <si>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</si>
  <si>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</si>
  <si>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</si>
  <si>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</si>
  <si>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</si>
  <si>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</si>
  <si>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</si>
  <si>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</si>
  <si>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</si>
  <si>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</si>
  <si>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</si>
  <si>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</si>
  <si>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</si>
  <si>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</si>
  <si>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</si>
  <si>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</si>
  <si>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</si>
  <si>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</si>
  <si>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</si>
  <si>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</si>
  <si>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</si>
  <si>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</si>
  <si>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</si>
  <si>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</si>
  <si>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</si>
  <si>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</si>
  <si>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</si>
  <si>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</si>
  <si>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</si>
  <si>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</si>
  <si>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</si>
  <si>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</si>
  <si>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</si>
  <si>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</si>
  <si>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</si>
  <si>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</si>
  <si>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</si>
  <si>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</si>
  <si>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</si>
  <si>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</si>
  <si>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</si>
  <si>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</si>
  <si>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</si>
  <si>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</si>
  <si>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</si>
  <si>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</si>
  <si>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</si>
  <si>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</si>
  <si>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</si>
  <si>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</si>
  <si>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</si>
  <si>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</si>
  <si>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</si>
  <si>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</si>
  <si>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</si>
  <si>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</si>
  <si>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</si>
  <si>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</si>
  <si>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</si>
  <si>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</si>
  <si>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</si>
  <si>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</si>
  <si>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</si>
  <si>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</si>
  <si>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</si>
  <si>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</si>
  <si>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</si>
  <si>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</si>
  <si>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</si>
  <si>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</si>
  <si>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</si>
  <si>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</si>
  <si>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</si>
  <si>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</si>
  <si>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</si>
  <si>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</si>
  <si>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</si>
  <si>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</si>
  <si>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</si>
  <si>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</si>
  <si>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</si>
  <si>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</si>
  <si>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</si>
  <si>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</si>
  <si>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</si>
  <si>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</si>
  <si>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</si>
  <si>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</si>
  <si>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</si>
  <si>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</si>
  <si>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</si>
  <si>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</si>
  <si>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</si>
  <si>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</si>
  <si>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</si>
  <si>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</si>
  <si>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</si>
  <si>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</si>
  <si>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</si>
  <si>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</si>
  <si>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</si>
  <si>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</si>
  <si>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</si>
  <si>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</si>
  <si>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</si>
  <si>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</si>
  <si>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</si>
  <si>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</si>
  <si>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</si>
  <si>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</si>
  <si>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</si>
  <si>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</si>
  <si>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</si>
  <si>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</si>
  <si>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</si>
  <si>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</si>
  <si>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</si>
  <si>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</si>
  <si>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</si>
  <si>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</si>
  <si>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</si>
  <si>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</si>
  <si>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</si>
  <si>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</si>
  <si>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</si>
  <si>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</si>
  <si>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</si>
  <si>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</si>
  <si>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</si>
  <si>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</si>
  <si>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</si>
  <si>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</si>
  <si>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</si>
  <si>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</si>
  <si>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</si>
  <si>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</si>
  <si>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</si>
  <si>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</si>
  <si>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</si>
  <si>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</si>
  <si>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</si>
  <si>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</si>
  <si>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</si>
  <si>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</si>
  <si>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</si>
  <si>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</si>
  <si>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</si>
  <si>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</si>
  <si>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</si>
  <si>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</si>
  <si>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</si>
  <si>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</si>
  <si>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</si>
  <si>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</si>
  <si>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</si>
  <si>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</si>
  <si>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</si>
  <si>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</si>
  <si>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</si>
  <si>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</si>
  <si>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</si>
  <si>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</si>
  <si>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</si>
  <si>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</si>
  <si>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</si>
  <si>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</si>
  <si>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</si>
  <si>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</si>
  <si>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</si>
  <si>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</si>
  <si>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</si>
  <si>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</si>
  <si>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</si>
  <si>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</si>
  <si>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</si>
  <si>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</si>
  <si>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</si>
  <si>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</si>
  <si>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</si>
  <si>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</si>
  <si>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</si>
  <si>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</si>
  <si>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</si>
  <si>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</si>
  <si>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</si>
  <si>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</si>
  <si>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</si>
  <si>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</si>
  <si>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</si>
  <si>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</si>
  <si>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</si>
  <si>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</si>
  <si>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</si>
  <si>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</si>
  <si>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</si>
  <si>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</si>
  <si>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</si>
  <si>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</si>
  <si>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</si>
  <si>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</si>
  <si>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</si>
  <si>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</si>
  <si>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</si>
  <si>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</si>
  <si>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</si>
  <si>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</si>
  <si>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</si>
  <si>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</si>
  <si>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</si>
  <si>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</si>
  <si>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</si>
  <si>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</si>
  <si>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</si>
  <si>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</si>
  <si>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</si>
  <si>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</si>
  <si>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</si>
  <si>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</si>
  <si>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</si>
  <si>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</si>
  <si>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</si>
  <si>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</si>
  <si>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</si>
  <si>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</si>
  <si>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</si>
  <si>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</si>
  <si>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</si>
  <si>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</si>
  <si>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</si>
  <si>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</si>
  <si>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</si>
  <si>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</si>
  <si>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</si>
  <si>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</si>
  <si>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</si>
  <si>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</si>
  <si>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</si>
  <si>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</si>
  <si>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</si>
  <si>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</si>
  <si>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</si>
  <si>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</si>
  <si>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</si>
  <si>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</si>
  <si>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</si>
  <si>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</si>
  <si>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</si>
  <si>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</si>
  <si>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</si>
  <si>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</si>
  <si>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</si>
  <si>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</si>
  <si>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</si>
  <si>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</si>
  <si>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</si>
  <si>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</si>
  <si>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</si>
  <si>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</si>
  <si>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</si>
  <si>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</si>
  <si>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</si>
  <si>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</si>
  <si>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</si>
  <si>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</si>
  <si>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</si>
  <si>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</si>
  <si>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</si>
  <si>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</si>
  <si>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</si>
  <si>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</si>
  <si>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</si>
  <si>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</si>
  <si>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</si>
  <si>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</si>
  <si>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</si>
  <si>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</si>
  <si>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</si>
  <si>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</si>
  <si>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</si>
  <si>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</si>
  <si>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</si>
  <si>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</si>
  <si>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</si>
  <si>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</si>
  <si>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</si>
  <si>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</si>
  <si>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</si>
  <si>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</si>
  <si>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</si>
  <si>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</si>
  <si>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</si>
  <si>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</si>
  <si>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</si>
  <si>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</si>
  <si>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</si>
  <si>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</si>
  <si>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</si>
  <si>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</si>
  <si>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</si>
  <si>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</si>
  <si>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</si>
  <si>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</si>
  <si>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</si>
  <si>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</si>
  <si>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</si>
  <si>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</si>
  <si>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</si>
  <si>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</si>
  <si>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</si>
  <si>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</si>
  <si>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</si>
  <si>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</si>
  <si>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</si>
  <si>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</si>
  <si>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</si>
  <si>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</si>
  <si>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</si>
  <si>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</si>
  <si>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</si>
  <si>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</si>
  <si>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</si>
  <si>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</si>
  <si>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</si>
  <si>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</si>
  <si>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</si>
  <si>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</si>
  <si>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</si>
  <si>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</si>
  <si>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</si>
  <si>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</si>
  <si>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</si>
  <si>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</si>
  <si>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</si>
  <si>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</si>
  <si>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</si>
  <si>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</si>
  <si>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</si>
  <si>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</si>
  <si>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</si>
  <si>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</si>
  <si>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</si>
  <si>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</si>
  <si>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</si>
  <si>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</si>
  <si>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</si>
  <si>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</si>
  <si>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</si>
  <si>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</si>
  <si>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</si>
  <si>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</si>
  <si>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</si>
  <si>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</si>
  <si>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</si>
  <si>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</si>
  <si>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</si>
  <si>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</si>
  <si>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</si>
  <si>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</si>
  <si>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</si>
  <si>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</si>
  <si>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</si>
  <si>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</si>
  <si>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</si>
  <si>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</si>
  <si>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</si>
  <si>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</si>
  <si>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</si>
  <si>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</si>
  <si>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</si>
  <si>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</si>
  <si>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</si>
  <si>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</si>
  <si>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</si>
  <si>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</si>
  <si>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</si>
  <si>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</si>
  <si>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</si>
  <si>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</si>
  <si>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</si>
  <si>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</si>
  <si>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</si>
  <si>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</si>
  <si>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</si>
  <si>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</si>
  <si>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</si>
  <si>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</si>
  <si>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</si>
  <si>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</si>
  <si>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</si>
  <si>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</si>
  <si>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</si>
  <si>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</si>
  <si>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</si>
  <si>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</si>
  <si>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</si>
  <si>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</si>
  <si>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</si>
  <si>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</si>
  <si>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</si>
  <si>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</si>
  <si>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</si>
  <si>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</si>
  <si>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</si>
  <si>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</si>
  <si>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</si>
  <si>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</si>
  <si>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</si>
  <si>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</si>
  <si>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</si>
  <si>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</si>
  <si>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</si>
  <si>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</si>
  <si>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</si>
  <si>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</si>
  <si>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</si>
  <si>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</si>
  <si>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</si>
  <si>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</si>
  <si>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</si>
  <si>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</si>
  <si>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</si>
  <si>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</si>
  <si>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</si>
  <si>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</si>
  <si>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</si>
  <si>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</si>
  <si>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</si>
  <si>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</si>
  <si>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</si>
  <si>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</si>
  <si>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</si>
  <si>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</si>
  <si>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</si>
  <si>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</si>
  <si>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</si>
  <si>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</si>
  <si>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</si>
  <si>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</si>
  <si>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</si>
  <si>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</si>
  <si>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</si>
  <si>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</si>
  <si>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</si>
  <si>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</si>
  <si>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</si>
  <si>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</si>
  <si>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</si>
  <si>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</si>
  <si>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</si>
  <si>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</si>
  <si>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</si>
  <si>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</si>
  <si>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</si>
  <si>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</si>
  <si>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</si>
  <si>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</si>
  <si>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</si>
  <si>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</si>
  <si>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</si>
  <si>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</si>
  <si>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</si>
  <si>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</si>
  <si>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</si>
  <si>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</si>
  <si>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</si>
  <si>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</si>
  <si>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</si>
  <si>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</si>
  <si>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</si>
  <si>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</si>
  <si>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</si>
  <si>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</si>
  <si>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</si>
  <si>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</si>
  <si>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</si>
  <si>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</si>
  <si>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</si>
  <si>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</si>
  <si>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</si>
  <si>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</si>
  <si>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</si>
  <si>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</si>
  <si>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</si>
  <si>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</si>
  <si>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</si>
  <si>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</si>
  <si>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</si>
  <si>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</si>
  <si>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</si>
  <si>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</si>
  <si>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</si>
  <si>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</si>
  <si>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</si>
  <si>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</si>
  <si>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</si>
  <si>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</si>
  <si>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</si>
  <si>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</si>
  <si>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</si>
  <si>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</si>
  <si>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</si>
  <si>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</si>
  <si>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</si>
  <si>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</si>
  <si>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</si>
  <si>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</si>
  <si>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</si>
  <si>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</si>
  <si>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</si>
  <si>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</si>
  <si>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</si>
  <si>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</si>
  <si>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</si>
  <si>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</si>
  <si>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</si>
  <si>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</si>
  <si>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</si>
  <si>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</si>
  <si>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</si>
  <si>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</si>
  <si>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</si>
  <si>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</si>
  <si>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</si>
  <si>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</si>
  <si>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</si>
  <si>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</si>
  <si>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</si>
  <si>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</si>
  <si>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</si>
  <si>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</si>
  <si>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</si>
  <si>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</si>
  <si>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</si>
  <si>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</si>
  <si>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</si>
  <si>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</si>
  <si>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</si>
  <si>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</si>
  <si>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</si>
  <si>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</si>
  <si>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</si>
  <si>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</si>
  <si>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</si>
  <si>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</si>
  <si>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</si>
  <si>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</si>
  <si>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</si>
  <si>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</si>
  <si>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</si>
  <si>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</si>
  <si>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</si>
  <si>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</si>
  <si>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</si>
  <si>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</si>
  <si>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</si>
  <si>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</si>
  <si>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</si>
  <si>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</si>
  <si>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</si>
  <si>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</si>
  <si>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</si>
  <si>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</si>
  <si>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</si>
  <si>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</si>
  <si>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</si>
  <si>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</si>
  <si>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</si>
  <si>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</si>
  <si>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</si>
  <si>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</si>
  <si>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</si>
  <si>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</si>
  <si>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</si>
  <si>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</si>
  <si>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</si>
  <si>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</si>
  <si>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</si>
  <si>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</si>
  <si>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</si>
  <si>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</si>
  <si>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</si>
  <si>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</si>
  <si>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</si>
  <si>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</si>
  <si>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</si>
  <si>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</si>
  <si>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</si>
  <si>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</si>
  <si>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</si>
  <si>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</si>
  <si>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</si>
  <si>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</si>
  <si>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</si>
  <si>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</si>
  <si>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</si>
  <si>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</si>
  <si>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</si>
  <si>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</si>
  <si>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</si>
  <si>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</si>
  <si>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</si>
  <si>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</si>
  <si>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</si>
  <si>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</si>
  <si>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</si>
  <si>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</si>
  <si>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</si>
  <si>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</si>
  <si>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</si>
  <si>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</si>
  <si>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</si>
  <si>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</si>
  <si>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</si>
  <si>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</si>
  <si>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</si>
  <si>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</si>
  <si>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</si>
  <si>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</si>
  <si>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</si>
  <si>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</si>
  <si>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</si>
  <si>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</si>
  <si>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</si>
  <si>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</si>
  <si>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</si>
  <si>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</si>
  <si>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</si>
  <si>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</si>
  <si>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</si>
  <si>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</si>
  <si>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</si>
  <si>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</si>
  <si>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</si>
  <si>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</si>
  <si>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</si>
  <si>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</si>
  <si>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</si>
  <si>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</si>
  <si>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</si>
  <si>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</si>
  <si>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</si>
  <si>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</si>
  <si>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</si>
  <si>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</si>
  <si>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</si>
  <si>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</si>
  <si>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</si>
  <si>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</si>
  <si>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</si>
  <si>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</si>
  <si>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</si>
  <si>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</si>
  <si>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</si>
  <si>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</si>
  <si>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</si>
  <si>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</si>
  <si>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</si>
  <si>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</si>
  <si>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</si>
  <si>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</si>
  <si>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</si>
  <si>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</si>
  <si>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</si>
  <si>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</si>
  <si>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</si>
  <si>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</si>
  <si>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</si>
  <si>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</si>
  <si>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</si>
  <si>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</si>
  <si>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</si>
  <si>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</si>
  <si>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</si>
  <si>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</si>
  <si>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</si>
  <si>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</si>
  <si>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</si>
  <si>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</si>
  <si>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</si>
  <si>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</si>
  <si>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</si>
  <si>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</si>
  <si>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</si>
  <si>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</si>
  <si>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</si>
  <si>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</si>
  <si>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</si>
  <si>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</si>
  <si>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</si>
  <si>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</si>
  <si>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</si>
  <si>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</si>
  <si>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</si>
  <si>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</si>
  <si>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</si>
  <si>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</si>
  <si>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</si>
  <si>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</si>
  <si>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</si>
  <si>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</si>
  <si>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</si>
  <si>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</si>
  <si>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</si>
  <si>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</si>
  <si>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</si>
  <si>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</si>
  <si>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</si>
  <si>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</si>
  <si>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</si>
  <si>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</si>
  <si>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</si>
  <si>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</si>
  <si>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</si>
  <si>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</si>
  <si>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</si>
  <si>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</si>
  <si>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</si>
  <si>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</si>
  <si>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</si>
  <si>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</si>
  <si>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</si>
  <si>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</si>
  <si>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</si>
  <si>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</si>
  <si>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</si>
  <si>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</si>
  <si>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</si>
  <si>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</si>
  <si>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</si>
  <si>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</si>
  <si>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</si>
  <si>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</si>
  <si>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</si>
  <si>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</si>
  <si>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</si>
  <si>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</si>
  <si>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</si>
  <si>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</si>
  <si>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</si>
  <si>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</si>
  <si>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</si>
  <si>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</si>
  <si>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</si>
  <si>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</si>
  <si>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</si>
  <si>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</si>
  <si>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</si>
  <si>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</si>
  <si>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</si>
  <si>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</si>
  <si>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</si>
  <si>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</si>
  <si>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</si>
  <si>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</si>
  <si>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</si>
  <si>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</si>
  <si>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</si>
  <si>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</si>
  <si>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</si>
  <si>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</si>
  <si>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</si>
  <si>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</si>
  <si>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</si>
  <si>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</si>
  <si>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</si>
  <si>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</si>
  <si>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</si>
  <si>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</si>
  <si>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</si>
  <si>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</si>
  <si>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</si>
  <si>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</si>
  <si>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</si>
  <si>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</si>
  <si>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</si>
  <si>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</si>
  <si>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</si>
  <si>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</si>
  <si>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</si>
  <si>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</si>
  <si>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</si>
  <si>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</si>
  <si>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</si>
  <si>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</si>
  <si>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</si>
  <si>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</si>
  <si>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</si>
  <si>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</si>
  <si>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</si>
  <si>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</si>
  <si>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</si>
  <si>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</si>
  <si>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</si>
  <si>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</si>
  <si>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</si>
  <si>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</si>
  <si>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</si>
  <si>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</si>
  <si>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</si>
  <si>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</si>
  <si>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</si>
  <si>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</si>
  <si>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</si>
  <si>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</si>
  <si>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</si>
  <si>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</si>
  <si>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</si>
  <si>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</si>
  <si>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</si>
  <si>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</si>
  <si>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</si>
  <si>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</si>
  <si>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</si>
  <si>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</si>
  <si>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</si>
  <si>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</si>
  <si>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</si>
  <si>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</si>
  <si>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</si>
  <si>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</si>
  <si>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</si>
  <si>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</si>
  <si>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</si>
  <si>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</si>
  <si>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</si>
  <si>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</si>
  <si>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</si>
  <si>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</si>
  <si>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</si>
  <si>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</si>
  <si>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</si>
  <si>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</si>
  <si>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</si>
  <si>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</si>
  <si>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</si>
  <si>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</si>
  <si>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</si>
  <si>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</si>
  <si>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</si>
  <si>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</si>
  <si>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</si>
  <si>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</si>
  <si>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</si>
  <si>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</si>
  <si>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</si>
  <si>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</si>
  <si>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</si>
  <si>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</si>
  <si>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</si>
  <si>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</si>
  <si>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</si>
  <si>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</si>
  <si>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</si>
  <si>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</si>
  <si>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</si>
  <si>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</si>
  <si>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</si>
  <si>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</si>
  <si>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</si>
  <si>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</si>
  <si>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</si>
  <si>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</si>
  <si>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</si>
  <si>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</si>
  <si>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</si>
  <si>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</si>
  <si>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</si>
  <si>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</si>
  <si>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</si>
  <si>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</si>
  <si>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</si>
  <si>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</si>
  <si>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</si>
  <si>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</si>
  <si>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</si>
  <si>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</si>
  <si>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</si>
  <si>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</si>
  <si>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</si>
  <si>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</si>
  <si>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</si>
  <si>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</si>
  <si>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</si>
  <si>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</si>
  <si>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</si>
  <si>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</si>
  <si>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</si>
  <si>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</si>
  <si>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</si>
  <si>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</si>
  <si>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</si>
  <si>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</si>
  <si>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</si>
  <si>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</si>
  <si>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</si>
  <si>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</si>
  <si>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</si>
  <si>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</si>
  <si>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</si>
  <si>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</si>
  <si>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</si>
  <si>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</si>
  <si>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</si>
  <si>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</si>
  <si>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</si>
  <si>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</si>
  <si>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</si>
  <si>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</si>
  <si>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</si>
  <si>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</si>
  <si>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</si>
  <si>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</si>
  <si>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</si>
  <si>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</si>
  <si>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</si>
  <si>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</si>
  <si>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</si>
  <si>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</si>
  <si>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</si>
  <si>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</si>
  <si>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</si>
  <si>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</si>
  <si>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</si>
  <si>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</si>
  <si>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</si>
  <si>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</si>
  <si>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</si>
  <si>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</si>
  <si>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</si>
  <si>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</si>
  <si>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</si>
  <si>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</si>
  <si>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</si>
  <si>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</si>
  <si>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</si>
  <si>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</si>
  <si>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</si>
  <si>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</si>
  <si>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</si>
  <si>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</si>
  <si>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</si>
  <si>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</si>
  <si>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</si>
  <si>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</si>
  <si>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</si>
  <si>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</si>
  <si>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</si>
  <si>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</si>
  <si>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</si>
  <si>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</si>
  <si>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</si>
  <si>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</si>
  <si>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</si>
  <si>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</si>
  <si>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</si>
  <si>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</si>
  <si>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</si>
  <si>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</si>
  <si>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</si>
  <si>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</si>
  <si>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</si>
  <si>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</si>
  <si>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</si>
  <si>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</si>
  <si>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</si>
  <si>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</si>
  <si>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</si>
  <si>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</si>
  <si>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</si>
  <si>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</si>
  <si>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</si>
  <si>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</si>
  <si>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</si>
  <si>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</si>
  <si>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</si>
  <si>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</si>
  <si>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</si>
  <si>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</si>
  <si>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</si>
  <si>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</si>
  <si>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</si>
  <si>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</si>
  <si>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</si>
  <si>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</si>
  <si>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</si>
  <si>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</si>
  <si>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</si>
  <si>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</si>
  <si>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</si>
  <si>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</si>
  <si>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</si>
  <si>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</si>
  <si>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</si>
  <si>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</si>
  <si>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</si>
  <si>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</si>
  <si>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</si>
  <si>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</si>
  <si>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</si>
  <si>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</si>
  <si>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</si>
  <si>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</si>
  <si>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</si>
  <si>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</si>
  <si>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</si>
  <si>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</si>
  <si>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</si>
  <si>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</si>
  <si>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</si>
  <si>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</si>
  <si>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</si>
  <si>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</si>
  <si>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</si>
  <si>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</si>
  <si>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</si>
  <si>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</si>
  <si>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</si>
  <si>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</si>
  <si>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</si>
  <si>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</si>
  <si>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</si>
  <si>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</si>
  <si>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</si>
  <si>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</si>
  <si>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</si>
  <si>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</si>
  <si>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</si>
  <si>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</si>
  <si>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</si>
  <si>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</si>
  <si>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</si>
  <si>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</si>
  <si>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</si>
  <si>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</si>
  <si>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</si>
  <si>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</si>
  <si>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</si>
  <si>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</si>
  <si>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</si>
  <si>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</si>
  <si>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</si>
  <si>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</si>
  <si>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</si>
  <si>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</si>
  <si>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</si>
  <si>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</si>
  <si>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</si>
  <si>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</si>
  <si>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</si>
  <si>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</si>
  <si>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</si>
  <si>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</si>
  <si>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</si>
  <si>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</si>
  <si>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</si>
  <si>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</si>
  <si>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</si>
  <si>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</si>
  <si>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</si>
  <si>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</si>
  <si>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</si>
  <si>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</si>
  <si>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</si>
  <si>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</si>
  <si>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</si>
  <si>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</si>
  <si>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</si>
  <si>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</si>
  <si>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</si>
  <si>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</si>
  <si>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</si>
  <si>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</si>
  <si>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</si>
  <si>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</si>
  <si>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</si>
  <si>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</si>
  <si>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</si>
  <si>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</si>
  <si>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</si>
  <si>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</si>
  <si>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</si>
  <si>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</si>
  <si>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</si>
  <si>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</si>
  <si>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</si>
  <si>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</si>
  <si>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</si>
  <si>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</si>
  <si>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</si>
  <si>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</si>
  <si>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</si>
  <si>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</si>
  <si>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</si>
  <si>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</si>
  <si>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</si>
  <si>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</si>
  <si>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</si>
  <si>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</si>
  <si>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</si>
  <si>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</si>
  <si>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</si>
  <si>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</si>
  <si>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</si>
  <si>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</si>
  <si>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</si>
  <si>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</si>
  <si>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</si>
  <si>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</si>
  <si>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</si>
  <si>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</si>
  <si>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</si>
  <si>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</si>
  <si>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</si>
  <si>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</si>
  <si>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</si>
  <si>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</si>
  <si>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</si>
  <si>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</si>
  <si>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</si>
  <si>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</si>
  <si>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</si>
  <si>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</si>
  <si>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</si>
  <si>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</si>
  <si>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</si>
  <si>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</si>
  <si>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</si>
  <si>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</si>
  <si>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</si>
  <si>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</si>
  <si>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</si>
  <si>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</si>
  <si>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</si>
  <si>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</si>
  <si>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</si>
  <si>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</si>
  <si>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</si>
  <si>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</si>
  <si>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</si>
  <si>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</si>
  <si>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</si>
  <si>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</si>
  <si>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</si>
  <si>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</si>
  <si>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</si>
  <si>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</si>
  <si>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</si>
  <si>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</si>
  <si>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</si>
  <si>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</si>
  <si>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</si>
  <si>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</si>
  <si>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</si>
  <si>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</si>
  <si>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</si>
  <si>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</si>
  <si>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</si>
  <si>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</si>
  <si>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</si>
  <si>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</si>
  <si>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</si>
  <si>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</si>
  <si>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</si>
  <si>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</si>
  <si>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</si>
  <si>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</si>
  <si>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</si>
  <si>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</si>
  <si>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</si>
  <si>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</si>
  <si>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</si>
  <si>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</si>
  <si>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</si>
  <si>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</si>
  <si>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</si>
  <si>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</si>
  <si>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</si>
  <si>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</si>
  <si>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</si>
  <si>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</si>
  <si>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</si>
  <si>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</si>
  <si>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</si>
  <si>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</si>
  <si>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</si>
  <si>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</si>
  <si>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</si>
  <si>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</si>
  <si>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</si>
  <si>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</si>
  <si>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</si>
  <si>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</si>
  <si>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</si>
  <si>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</si>
  <si>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</si>
  <si>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</si>
  <si>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</si>
  <si>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</si>
  <si>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</si>
  <si>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</si>
  <si>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</si>
  <si>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</si>
  <si>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</si>
  <si>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</si>
  <si>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</si>
  <si>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</si>
  <si>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</si>
  <si>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</si>
  <si>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</si>
  <si>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</si>
  <si>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</si>
  <si>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</si>
  <si>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</si>
  <si>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</si>
  <si>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</si>
  <si>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</si>
  <si>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</si>
  <si>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</si>
  <si>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</si>
  <si>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</si>
  <si>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</si>
  <si>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</si>
  <si>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</si>
  <si>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</si>
  <si>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</si>
  <si>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</si>
  <si>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</si>
  <si>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</si>
  <si>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</si>
  <si>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</si>
  <si>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</si>
  <si>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</si>
  <si>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</si>
  <si>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</si>
  <si>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</si>
  <si>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</si>
  <si>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</si>
  <si>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</si>
  <si>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</si>
  <si>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</si>
  <si>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</si>
  <si>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</si>
  <si>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</si>
  <si>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</si>
  <si>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</si>
  <si>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</si>
  <si>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</si>
  <si>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</si>
  <si>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</si>
  <si>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</si>
  <si>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</si>
  <si>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</si>
  <si>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</si>
  <si>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</si>
  <si>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</si>
  <si>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</si>
  <si>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</si>
  <si>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</si>
  <si>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</si>
  <si>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</si>
  <si>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</si>
  <si>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</si>
  <si>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</si>
  <si>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</si>
  <si>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</si>
  <si>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</si>
  <si>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</si>
  <si>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</si>
  <si>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</si>
  <si>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</si>
  <si>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</si>
  <si>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</si>
  <si>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</si>
  <si>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</si>
  <si>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</si>
  <si>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</si>
  <si>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</si>
  <si>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</si>
  <si>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</si>
  <si>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</si>
  <si>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</si>
  <si>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</si>
  <si>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</si>
  <si>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</si>
  <si>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</si>
  <si>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</si>
  <si>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</si>
  <si>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</si>
  <si>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</si>
  <si>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</si>
  <si>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</si>
  <si>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</si>
  <si>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</si>
  <si>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</si>
  <si>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</si>
  <si>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</si>
  <si>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</si>
  <si>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</si>
  <si>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</si>
  <si>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</si>
  <si>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</si>
  <si>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</si>
  <si>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</si>
  <si>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</si>
  <si>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</si>
  <si>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</si>
  <si>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</si>
  <si>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</si>
  <si>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</si>
  <si>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</si>
  <si>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</si>
  <si>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</si>
  <si>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</si>
  <si>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</si>
  <si>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</si>
  <si>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</si>
  <si>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</si>
  <si>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</si>
  <si>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</si>
  <si>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</si>
  <si>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</si>
  <si>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</si>
  <si>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</si>
  <si>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</si>
  <si>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</si>
  <si>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</si>
  <si>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</si>
  <si>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</si>
  <si>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</si>
  <si>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</si>
  <si>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</si>
  <si>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</si>
  <si>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</si>
  <si>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</si>
  <si>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</si>
  <si>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</si>
  <si>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</si>
  <si>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</si>
  <si>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</si>
  <si>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</si>
  <si>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</si>
  <si>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</si>
  <si>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</si>
  <si>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</si>
  <si>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</si>
  <si>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</si>
  <si>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</si>
  <si>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</si>
  <si>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</si>
  <si>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</si>
  <si>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</si>
  <si>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</si>
  <si>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</si>
  <si>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</si>
  <si>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</si>
  <si>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</si>
  <si>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</si>
  <si>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</si>
  <si>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</si>
  <si>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</si>
  <si>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</si>
  <si>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</si>
  <si>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</si>
  <si>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</si>
  <si>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</si>
  <si>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</si>
  <si>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</si>
  <si>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</si>
  <si>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</si>
  <si>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</si>
  <si>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</si>
  <si>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</si>
  <si>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</si>
  <si>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</si>
  <si>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</si>
  <si>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</si>
  <si>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</si>
  <si>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</si>
  <si>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</si>
  <si>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</si>
  <si>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</si>
  <si>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</si>
  <si>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</si>
  <si>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</si>
  <si>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</si>
  <si>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</si>
  <si>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</si>
  <si>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</si>
  <si>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</si>
  <si>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</si>
  <si>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</si>
  <si>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</si>
  <si>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</si>
  <si>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</si>
  <si>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</si>
  <si>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</si>
  <si>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</si>
  <si>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</si>
  <si>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</si>
  <si>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</si>
  <si>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</si>
  <si>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</si>
  <si>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</si>
  <si>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</si>
  <si>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</si>
  <si>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</si>
  <si>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</si>
  <si>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</si>
  <si>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</si>
  <si>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</si>
  <si>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</si>
  <si>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</si>
  <si>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</si>
  <si>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</si>
  <si>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</si>
  <si>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</si>
  <si>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</si>
  <si>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</si>
  <si>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</si>
  <si>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</si>
  <si>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</si>
  <si>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</si>
  <si>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</si>
  <si>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</si>
  <si>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</si>
  <si>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</si>
  <si>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</si>
  <si>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</si>
  <si>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</si>
  <si>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</si>
  <si>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</si>
  <si>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</si>
  <si>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</si>
  <si>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</si>
  <si>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</si>
  <si>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</si>
  <si>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</si>
  <si>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</si>
  <si>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</si>
  <si>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</si>
  <si>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</si>
  <si>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</si>
  <si>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</si>
  <si>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</si>
  <si>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</si>
  <si>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</si>
  <si>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</si>
  <si>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</si>
  <si>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</si>
  <si>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</si>
  <si>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</si>
  <si>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</si>
  <si>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</si>
  <si>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</si>
  <si>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</si>
  <si>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</si>
  <si>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</si>
  <si>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</si>
  <si>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</si>
  <si>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</si>
  <si>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</si>
  <si>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</si>
  <si>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</si>
  <si>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</si>
  <si>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</si>
  <si>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</si>
  <si>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</si>
  <si>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</si>
  <si>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</si>
  <si>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</si>
  <si>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</si>
  <si>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</si>
  <si>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</si>
  <si>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</si>
  <si>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</si>
  <si>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</si>
  <si>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</si>
  <si>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</si>
  <si>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</si>
  <si>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</si>
  <si>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</si>
  <si>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</si>
  <si>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</si>
  <si>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</si>
  <si>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</si>
  <si>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</si>
  <si>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</si>
  <si>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</si>
  <si>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</si>
  <si>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</si>
  <si>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</si>
  <si>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</si>
  <si>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</si>
  <si>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</si>
  <si>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</si>
  <si>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</si>
  <si>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</si>
  <si>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</si>
  <si>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</si>
  <si>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</si>
  <si>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</si>
  <si>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</si>
  <si>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</si>
  <si>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</si>
  <si>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</si>
  <si>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</si>
  <si>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</si>
  <si>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</si>
  <si>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</si>
  <si>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</si>
  <si>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</si>
  <si>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</si>
  <si>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</si>
  <si>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</si>
  <si>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</si>
  <si>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</si>
  <si>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</si>
  <si>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</si>
  <si>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</si>
  <si>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</si>
  <si>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</si>
  <si>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</si>
  <si>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</si>
  <si>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</si>
  <si>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</si>
  <si>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</si>
  <si>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</si>
  <si>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</si>
  <si>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</si>
  <si>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</si>
  <si>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</si>
  <si>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</si>
  <si>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</si>
  <si>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</si>
  <si>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</si>
  <si>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</si>
  <si>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</si>
  <si>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</si>
  <si>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</si>
  <si>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</si>
  <si>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</si>
  <si>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</si>
  <si>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</si>
  <si>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</si>
  <si>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</si>
  <si>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</si>
  <si>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</si>
  <si>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</si>
  <si>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</si>
  <si>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</si>
  <si>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</si>
  <si>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</si>
  <si>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</si>
  <si>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</si>
  <si>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</si>
  <si>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</si>
  <si>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</si>
  <si>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</si>
  <si>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</si>
  <si>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</si>
  <si>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</si>
  <si>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</si>
  <si>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</si>
  <si>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</si>
  <si>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</si>
  <si>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</si>
  <si>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</si>
  <si>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</si>
  <si>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</si>
  <si>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</si>
  <si>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</si>
  <si>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</si>
  <si>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</si>
  <si>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</si>
  <si>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</si>
  <si>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</si>
  <si>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</si>
  <si>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</si>
  <si>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</si>
  <si>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</si>
  <si>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</si>
  <si>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</si>
  <si>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</si>
  <si>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</si>
  <si>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</si>
  <si>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</si>
  <si>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</si>
  <si>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</si>
  <si>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</si>
  <si>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</si>
  <si>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</si>
  <si>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</si>
  <si>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</si>
  <si>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</si>
  <si>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</si>
  <si>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</si>
  <si>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</si>
  <si>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</si>
  <si>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</si>
  <si>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</si>
  <si>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</si>
  <si>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</si>
  <si>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</si>
  <si>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</si>
  <si>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</si>
  <si>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</si>
  <si>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</si>
  <si>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</si>
  <si>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</si>
  <si>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</si>
  <si>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</si>
  <si>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</si>
  <si>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</si>
  <si>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</si>
  <si>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</si>
  <si>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</si>
  <si>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</si>
  <si>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</si>
  <si>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</si>
  <si>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</si>
  <si>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</si>
  <si>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</si>
  <si>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</si>
  <si>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</si>
  <si>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</si>
  <si>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</si>
  <si>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</si>
  <si>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</si>
  <si>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</si>
  <si>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</si>
  <si>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</si>
  <si>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</si>
  <si>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</si>
  <si>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</si>
  <si>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</si>
  <si>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</si>
  <si>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</si>
  <si>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</si>
  <si>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</si>
  <si>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</si>
  <si>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</si>
  <si>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</si>
  <si>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</si>
  <si>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</si>
  <si>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</si>
  <si>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</si>
  <si>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</si>
  <si>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</si>
  <si>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</si>
  <si>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</si>
  <si>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</si>
  <si>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</si>
  <si>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</si>
  <si>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</si>
  <si>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</si>
  <si>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</si>
  <si>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</si>
  <si>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</si>
  <si>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</si>
  <si>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</si>
  <si>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</si>
  <si>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</si>
  <si>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</si>
  <si>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</si>
  <si>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</si>
  <si>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</si>
  <si>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</si>
  <si>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</si>
  <si>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</si>
  <si>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</si>
  <si>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</si>
  <si>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</si>
  <si>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</si>
  <si>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</si>
  <si>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</si>
  <si>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</si>
  <si>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</si>
  <si>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</si>
  <si>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</si>
  <si>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</si>
  <si>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</si>
  <si>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</si>
  <si>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</si>
  <si>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</si>
  <si>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</si>
  <si>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</si>
  <si>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</si>
  <si>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</si>
  <si>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</si>
  <si>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</si>
  <si>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</si>
  <si>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</si>
  <si>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</si>
  <si>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</si>
  <si>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</si>
  <si>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</si>
  <si>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</si>
  <si>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</si>
  <si>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</si>
  <si>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</si>
  <si>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</si>
  <si>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</si>
  <si>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</si>
  <si>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</si>
  <si>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</si>
  <si>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</si>
  <si>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</si>
  <si>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</si>
  <si>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</si>
  <si>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</si>
  <si>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</si>
  <si>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</si>
  <si>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</si>
  <si>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</si>
  <si>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</si>
  <si>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</si>
  <si>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</si>
  <si>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</si>
  <si>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</si>
  <si>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</si>
  <si>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</si>
  <si>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</si>
  <si>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</si>
  <si>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</si>
  <si>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</si>
  <si>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</si>
  <si>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</si>
  <si>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</si>
  <si>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</si>
  <si>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</si>
  <si>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</si>
  <si>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</si>
  <si>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</si>
  <si>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</si>
  <si>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</si>
  <si>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</si>
  <si>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</si>
  <si>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</si>
  <si>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</si>
  <si>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</si>
  <si>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</si>
  <si>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</si>
  <si>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</si>
  <si>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</si>
  <si>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</si>
  <si>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</si>
  <si>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</si>
  <si>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</si>
  <si>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</si>
  <si>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</si>
  <si>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</si>
  <si>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</si>
  <si>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</si>
  <si>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</si>
  <si>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</si>
  <si>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</si>
  <si>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</si>
  <si>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</si>
  <si>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</si>
  <si>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</si>
  <si>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</si>
  <si>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</si>
  <si>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</si>
  <si>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</si>
  <si>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</si>
  <si>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</si>
  <si>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</si>
  <si>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</si>
  <si>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</si>
  <si>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</si>
  <si>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</si>
  <si>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</si>
  <si>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</si>
  <si>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</si>
  <si>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</si>
  <si>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</si>
  <si>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</si>
  <si>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</si>
  <si>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</si>
  <si>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</si>
  <si>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</si>
  <si>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</si>
  <si>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</si>
  <si>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</si>
  <si>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</si>
  <si>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</si>
  <si>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</si>
  <si>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</si>
  <si>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</si>
  <si>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</si>
  <si>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</si>
  <si>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</si>
  <si>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</si>
  <si>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</si>
  <si>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</si>
  <si>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</si>
  <si>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</si>
  <si>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</si>
  <si>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</si>
  <si>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</si>
  <si>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</si>
  <si>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</si>
  <si>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</si>
  <si>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</si>
  <si>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</si>
  <si>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</si>
  <si>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</si>
  <si>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</si>
  <si>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</si>
  <si>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</si>
  <si>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</si>
  <si>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</si>
  <si>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</si>
  <si>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</si>
  <si>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</si>
  <si>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</si>
  <si>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</si>
  <si>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</si>
  <si>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</si>
  <si>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</si>
  <si>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</si>
  <si>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</si>
  <si>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</si>
  <si>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</si>
  <si>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</si>
  <si>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</si>
  <si>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</si>
  <si>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</si>
  <si>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</si>
  <si>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</si>
  <si>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</si>
  <si>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</si>
  <si>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</si>
  <si>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</si>
  <si>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</si>
  <si>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</si>
  <si>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</si>
  <si>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</si>
  <si>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</si>
  <si>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</si>
  <si>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</si>
  <si>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</si>
  <si>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</si>
  <si>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</si>
  <si>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</si>
  <si>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</si>
  <si>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</si>
  <si>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</si>
  <si>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</si>
  <si>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</si>
  <si>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</si>
  <si>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</si>
  <si>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</si>
  <si>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</si>
  <si>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</si>
  <si>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</si>
  <si>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</si>
  <si>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</si>
  <si>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</si>
  <si>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</si>
  <si>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</si>
  <si>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</si>
  <si>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</si>
  <si>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</si>
  <si>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</si>
  <si>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</si>
  <si>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</si>
  <si>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</si>
  <si>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</si>
  <si>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</si>
  <si>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</si>
  <si>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</si>
  <si>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</si>
  <si>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</si>
  <si>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</si>
  <si>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</si>
  <si>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</si>
  <si>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</si>
  <si>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</si>
  <si>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</si>
  <si>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</si>
  <si>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</si>
  <si>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</si>
  <si>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</si>
  <si>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</si>
  <si>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</si>
  <si>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</si>
  <si>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</si>
  <si>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</si>
  <si>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</si>
  <si>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</si>
  <si>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</si>
  <si>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</si>
  <si>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</si>
  <si>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</si>
  <si>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</si>
  <si>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</si>
  <si>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</si>
  <si>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</si>
  <si>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</si>
  <si>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</si>
  <si>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</si>
  <si>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</si>
  <si>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</si>
  <si>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</si>
  <si>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</si>
  <si>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</si>
  <si>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</si>
  <si>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</si>
  <si>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</si>
  <si>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</si>
  <si>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</si>
  <si>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</si>
  <si>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</si>
  <si>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</si>
  <si>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</si>
  <si>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</si>
  <si>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</si>
  <si>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</si>
  <si>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</si>
  <si>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</si>
  <si>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</si>
  <si>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</si>
  <si>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</si>
  <si>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</si>
  <si>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</si>
  <si>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</si>
  <si>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</si>
  <si>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</si>
  <si>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</si>
  <si>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</si>
  <si>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</si>
  <si>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</si>
  <si>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</si>
  <si>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</si>
  <si>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</si>
  <si>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</si>
  <si>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</si>
  <si>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</si>
  <si>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</si>
  <si>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</si>
  <si>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</si>
  <si>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</si>
  <si>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</si>
  <si>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</si>
  <si>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</si>
  <si>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</si>
  <si>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</si>
  <si>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</si>
  <si>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</si>
  <si>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</si>
  <si>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</si>
  <si>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</si>
  <si>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</si>
  <si>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</si>
  <si>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</si>
  <si>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</si>
  <si>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</si>
  <si>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</si>
  <si>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</si>
  <si>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</si>
  <si>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</si>
  <si>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</si>
  <si>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</si>
  <si>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</si>
  <si>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</si>
  <si>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</si>
  <si>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</si>
  <si>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</si>
  <si>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</si>
  <si>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</si>
  <si>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</si>
  <si>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</si>
  <si>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</si>
  <si>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</si>
  <si>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</si>
  <si>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</si>
  <si>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</si>
  <si>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</si>
  <si>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</si>
  <si>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</si>
  <si>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</si>
  <si>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</si>
  <si>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</si>
  <si>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</si>
  <si>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</si>
  <si>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</si>
  <si>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</si>
  <si>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</si>
  <si>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</si>
  <si>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</si>
  <si>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</si>
  <si>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</si>
  <si>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</si>
  <si>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</si>
  <si>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</si>
  <si>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</si>
  <si>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</si>
  <si>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</si>
  <si>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</si>
  <si>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</si>
  <si>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</si>
  <si>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</si>
  <si>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</si>
  <si>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</si>
  <si>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</si>
  <si>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</si>
  <si>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</si>
  <si>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</si>
  <si>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</si>
  <si>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</si>
  <si>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</si>
  <si>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</si>
  <si>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</si>
  <si>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</si>
  <si>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</si>
  <si>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</si>
  <si>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</si>
  <si>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</si>
  <si>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</si>
  <si>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</si>
  <si>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</si>
  <si>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</si>
  <si>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</si>
  <si>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</si>
  <si>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</si>
  <si>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</si>
  <si>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</si>
  <si>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</si>
  <si>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</si>
  <si>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</si>
  <si>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</si>
  <si>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</si>
  <si>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</si>
  <si>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</si>
  <si>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</si>
  <si>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</si>
  <si>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</si>
  <si>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</si>
  <si>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</si>
  <si>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</si>
  <si>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</si>
  <si>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</si>
  <si>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</si>
  <si>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</si>
  <si>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</si>
  <si>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</si>
  <si>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</si>
  <si>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</si>
  <si>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</si>
  <si>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</si>
  <si>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</si>
  <si>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</si>
  <si>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</si>
  <si>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</si>
  <si>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</si>
  <si>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</si>
  <si>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</si>
  <si>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</si>
  <si>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</si>
  <si>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</si>
  <si>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</si>
  <si>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</si>
  <si>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</si>
  <si>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</si>
  <si>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</si>
  <si>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</si>
  <si>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</si>
  <si>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</si>
  <si>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</si>
  <si>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</si>
  <si>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</si>
  <si>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</si>
  <si>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</si>
  <si>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</si>
  <si>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</si>
  <si>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</si>
  <si>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</si>
  <si>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</si>
  <si>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</si>
  <si>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</si>
  <si>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</si>
  <si>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</si>
  <si>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</si>
  <si>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</si>
  <si>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</si>
  <si>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</si>
  <si>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</si>
  <si>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</si>
  <si>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</si>
  <si>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</si>
  <si>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</si>
  <si>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</si>
  <si>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</si>
  <si>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</si>
  <si>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</si>
  <si>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</si>
  <si>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</si>
  <si>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</si>
  <si>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</si>
  <si>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</si>
  <si>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</si>
  <si>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</si>
  <si>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</si>
  <si>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</si>
  <si>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</si>
  <si>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</si>
  <si>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</si>
  <si>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</si>
  <si>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</si>
  <si>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</si>
  <si>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</si>
  <si>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</si>
  <si>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</si>
  <si>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</si>
  <si>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</si>
  <si>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</si>
  <si>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</si>
  <si>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</si>
  <si>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</si>
  <si>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</si>
  <si>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</si>
  <si>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</si>
  <si>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</si>
  <si>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</si>
  <si>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</si>
  <si>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</si>
  <si>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</si>
  <si>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</si>
  <si>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</si>
  <si>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</si>
  <si>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</si>
  <si>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</si>
  <si>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</si>
  <si>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</si>
  <si>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</si>
  <si>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</si>
  <si>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</si>
  <si>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</si>
  <si>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</si>
  <si>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</si>
  <si>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</si>
  <si>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</si>
  <si>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</si>
  <si>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</si>
  <si>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</si>
  <si>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</si>
  <si>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</si>
  <si>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</si>
  <si>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</si>
  <si>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</si>
  <si>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</si>
  <si>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</si>
  <si>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</si>
  <si>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</si>
  <si>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</si>
  <si>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</si>
  <si>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</si>
  <si>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</si>
  <si>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</si>
  <si>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</si>
  <si>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</si>
  <si>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</si>
  <si>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</si>
  <si>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</si>
  <si>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</si>
  <si>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</si>
  <si>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</si>
  <si>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</si>
  <si>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</si>
  <si>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</si>
  <si>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</si>
  <si>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</si>
  <si>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</si>
  <si>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</si>
  <si>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</si>
  <si>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</si>
  <si>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</si>
  <si>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</si>
  <si>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</si>
  <si>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</si>
  <si>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</si>
  <si>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</si>
  <si>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</si>
  <si>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</si>
  <si>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</si>
  <si>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</si>
  <si>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</si>
  <si>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</si>
  <si>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</si>
  <si>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</si>
  <si>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</si>
  <si>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</si>
  <si>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</si>
  <si>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</si>
  <si>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</si>
  <si>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</si>
  <si>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</si>
  <si>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</si>
  <si>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</si>
  <si>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</si>
  <si>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</si>
  <si>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</si>
  <si>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</si>
  <si>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</si>
  <si>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</si>
  <si>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</si>
  <si>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</si>
  <si>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</si>
  <si>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</si>
  <si>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</si>
  <si>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</si>
  <si>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</si>
  <si>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</si>
  <si>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</si>
  <si>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</si>
  <si>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</si>
  <si>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</si>
  <si>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</si>
  <si>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</si>
  <si>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</si>
  <si>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</si>
  <si>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</si>
  <si>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</si>
  <si>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</si>
  <si>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</si>
  <si>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</si>
  <si>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</si>
  <si>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</si>
  <si>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</si>
  <si>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</si>
  <si>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</si>
  <si>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</si>
  <si>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</si>
  <si>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</si>
  <si>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</si>
  <si>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</si>
  <si>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</si>
  <si>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</si>
  <si>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</si>
  <si>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</si>
  <si>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</si>
  <si>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</si>
  <si>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</si>
  <si>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</si>
  <si>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</si>
  <si>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</si>
  <si>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</si>
  <si>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</si>
  <si>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</si>
  <si>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</si>
  <si>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</si>
  <si>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</si>
  <si>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</si>
  <si>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</si>
  <si>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</si>
  <si>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</si>
  <si>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</si>
  <si>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</si>
  <si>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</si>
  <si>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</si>
  <si>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</si>
  <si>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</si>
  <si>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</si>
  <si>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</si>
  <si>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</si>
  <si>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</si>
  <si>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</si>
  <si>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</si>
  <si>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</si>
  <si>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</si>
  <si>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</si>
  <si>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</si>
  <si>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</si>
  <si>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</si>
  <si>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</si>
  <si>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</si>
  <si>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</si>
  <si>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</si>
  <si>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</si>
  <si>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</si>
  <si>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</si>
  <si>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</si>
  <si>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</si>
  <si>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</si>
  <si>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</si>
  <si>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</si>
  <si>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</si>
  <si>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</si>
  <si>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</si>
  <si>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</si>
  <si>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</si>
  <si>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</si>
  <si>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</si>
  <si>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</si>
  <si>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</si>
  <si>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</si>
  <si>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</si>
  <si>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</si>
  <si>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</si>
  <si>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</si>
  <si>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</si>
  <si>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</si>
  <si>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</si>
  <si>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</si>
  <si>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</si>
  <si>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</si>
  <si>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</si>
  <si>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</si>
  <si>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</si>
  <si>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</si>
  <si>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</si>
  <si>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</si>
  <si>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</si>
  <si>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</si>
  <si>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</si>
  <si>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</si>
  <si>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</si>
  <si>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</si>
  <si>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</si>
  <si>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</si>
  <si>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</si>
  <si>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</si>
  <si>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</si>
  <si>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</si>
  <si>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</si>
  <si>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</si>
  <si>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</si>
  <si>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</si>
  <si>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</si>
  <si>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</si>
  <si>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</si>
  <si>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</si>
  <si>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</si>
  <si>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</si>
  <si>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</si>
  <si>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</si>
  <si>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</si>
  <si>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</si>
  <si>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</si>
  <si>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</si>
  <si>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</si>
  <si>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</si>
  <si>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</si>
  <si>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</si>
  <si>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</si>
  <si>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</si>
  <si>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</si>
  <si>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</si>
  <si>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</si>
  <si>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</si>
  <si>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</si>
  <si>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</si>
  <si>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</si>
  <si>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</si>
  <si>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</si>
  <si>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</si>
  <si>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</si>
  <si>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</si>
  <si>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</si>
  <si>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</si>
  <si>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</si>
  <si>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</si>
  <si>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</si>
  <si>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</si>
  <si>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</si>
  <si>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</si>
  <si>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</si>
  <si>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</si>
  <si>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</si>
  <si>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</si>
  <si>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</si>
  <si>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</si>
  <si>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</si>
  <si>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</si>
  <si>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</si>
  <si>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</si>
  <si>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</si>
  <si>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</si>
  <si>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</si>
  <si>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</si>
  <si>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</si>
  <si>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</si>
  <si>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</si>
  <si>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</si>
  <si>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</si>
  <si>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</si>
  <si>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</si>
  <si>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</si>
  <si>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</si>
  <si>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</si>
  <si>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</si>
  <si>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</si>
  <si>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</si>
  <si>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</si>
  <si>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</si>
  <si>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</si>
  <si>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</si>
  <si>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</si>
  <si>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</si>
  <si>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</si>
  <si>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</si>
  <si>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</si>
  <si>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</si>
  <si>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</si>
  <si>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</si>
  <si>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</si>
  <si>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</si>
  <si>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</si>
  <si>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</si>
  <si>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</si>
  <si>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</si>
  <si>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</si>
  <si>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</si>
  <si>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</si>
  <si>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</si>
  <si>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</si>
  <si>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</si>
  <si>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</si>
  <si>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</si>
  <si>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</si>
  <si>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</si>
  <si>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</si>
  <si>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</si>
  <si>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</si>
  <si>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</si>
  <si>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</si>
  <si>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</si>
  <si>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</si>
  <si>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</si>
  <si>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</si>
  <si>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</si>
  <si>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</si>
  <si>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</si>
  <si>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</si>
  <si>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</si>
  <si>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</si>
  <si>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</si>
  <si>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</si>
  <si>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</si>
  <si>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</si>
  <si>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</si>
  <si>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</si>
  <si>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</si>
  <si>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</si>
  <si>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</si>
  <si>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</si>
  <si>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</si>
  <si>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</si>
  <si>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</si>
  <si>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</si>
  <si>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</si>
  <si>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</si>
  <si>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</si>
  <si>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</si>
  <si>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</si>
  <si>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</si>
  <si>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</si>
  <si>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</si>
  <si>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</si>
  <si>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</si>
  <si>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</si>
  <si>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</si>
  <si>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</si>
  <si>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</si>
  <si>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</si>
  <si>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</si>
  <si>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</si>
  <si>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</si>
  <si>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</si>
  <si>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</si>
  <si>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</si>
  <si>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</si>
  <si>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</si>
  <si>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</si>
  <si>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</si>
  <si>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</si>
  <si>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</si>
  <si>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</si>
  <si>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</si>
  <si>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</si>
  <si>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</si>
  <si>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</si>
  <si>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</si>
  <si>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</si>
  <si>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</si>
  <si>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</si>
  <si>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</si>
  <si>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</si>
  <si>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</si>
  <si>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</si>
  <si>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</si>
  <si>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</si>
  <si>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</si>
  <si>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</si>
  <si>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</si>
  <si>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</si>
  <si>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</si>
  <si>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</si>
  <si>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</si>
  <si>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</si>
  <si>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</si>
  <si>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</si>
  <si>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</si>
  <si>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</si>
  <si>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</si>
  <si>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</si>
  <si>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</si>
  <si>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</si>
  <si>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</si>
  <si>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</si>
  <si>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</si>
  <si>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</si>
  <si>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</si>
  <si>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</si>
  <si>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</si>
  <si>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</si>
  <si>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</si>
  <si>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</si>
  <si>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</si>
  <si>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</si>
  <si>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</si>
  <si>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</si>
  <si>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</si>
  <si>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</si>
  <si>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</si>
  <si>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</si>
  <si>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</si>
  <si>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</si>
  <si>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</si>
  <si>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</si>
  <si>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</si>
  <si>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</si>
  <si>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</si>
  <si>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</si>
  <si>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</si>
  <si>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</si>
  <si>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</si>
  <si>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</si>
  <si>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</si>
  <si>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</si>
  <si>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</si>
  <si>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</si>
  <si>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</si>
  <si>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</si>
  <si>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</si>
  <si>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</si>
  <si>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</si>
  <si>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</si>
  <si>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</si>
  <si>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</si>
  <si>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</si>
  <si>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</si>
  <si>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</si>
  <si>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</si>
  <si>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</si>
  <si>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</si>
  <si>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</si>
  <si>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</si>
  <si>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</si>
  <si>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</si>
  <si>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</si>
  <si>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</si>
  <si>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</si>
  <si>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</si>
  <si>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</si>
  <si>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</si>
  <si>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</si>
  <si>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</si>
  <si>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</si>
  <si>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</si>
  <si>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</si>
  <si>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</si>
  <si>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</si>
  <si>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</si>
  <si>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</si>
  <si>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</si>
  <si>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</si>
  <si>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</si>
  <si>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</si>
  <si>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</si>
  <si>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</si>
  <si>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</si>
  <si>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</si>
  <si>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</si>
  <si>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</si>
  <si>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</si>
  <si>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</si>
  <si>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</si>
  <si>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</si>
  <si>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</si>
  <si>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</si>
  <si>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</si>
  <si>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</si>
  <si>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</si>
  <si>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</si>
  <si>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</si>
  <si>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</si>
  <si>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</si>
  <si>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</si>
  <si>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</si>
  <si>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</si>
  <si>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</si>
  <si>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</si>
  <si>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</si>
  <si>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</si>
  <si>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</si>
  <si>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</si>
  <si>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</si>
  <si>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</si>
  <si>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</si>
  <si>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</si>
  <si>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</si>
  <si>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</si>
  <si>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</si>
  <si>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</si>
  <si>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</si>
  <si>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</si>
  <si>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</si>
  <si>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</si>
  <si>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</si>
  <si>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</si>
  <si>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</si>
  <si>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</si>
  <si>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</si>
  <si>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</si>
  <si>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</si>
  <si>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</si>
  <si>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</si>
  <si>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</si>
  <si>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</si>
  <si>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</si>
  <si>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</si>
  <si>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</si>
  <si>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</si>
  <si>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</si>
  <si>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</si>
  <si>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</si>
  <si>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</si>
  <si>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</si>
  <si>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</si>
  <si>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</si>
  <si>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</si>
  <si>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</si>
  <si>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</si>
  <si>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</si>
  <si>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</si>
  <si>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</si>
  <si>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</si>
  <si>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</si>
  <si>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</si>
  <si>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</si>
  <si>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</si>
  <si>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</si>
  <si>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</si>
  <si>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</si>
  <si>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</si>
  <si>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</si>
  <si>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</si>
  <si>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</si>
  <si>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</si>
  <si>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</si>
  <si>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</si>
  <si>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</si>
  <si>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</si>
  <si>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</si>
  <si>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</si>
  <si>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</si>
  <si>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</si>
  <si>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</si>
  <si>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</si>
  <si>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</si>
  <si>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</si>
  <si>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</si>
  <si>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</si>
  <si>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</si>
  <si>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</si>
  <si>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</si>
  <si>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</si>
  <si>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</si>
  <si>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</si>
  <si>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</si>
  <si>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</si>
  <si>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</si>
  <si>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</si>
  <si>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</si>
  <si>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</si>
  <si>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</si>
  <si>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</si>
  <si>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</si>
  <si>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</si>
  <si>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</si>
  <si>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</si>
  <si>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</si>
  <si>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</si>
  <si>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</si>
  <si>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</si>
  <si>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</si>
  <si>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</si>
  <si>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</si>
  <si>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</si>
  <si>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</si>
  <si>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</si>
  <si>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</si>
  <si>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</si>
  <si>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</si>
  <si>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</si>
  <si>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</si>
  <si>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</si>
  <si>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</si>
  <si>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</si>
  <si>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</si>
  <si>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</si>
  <si>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</si>
  <si>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</si>
  <si>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</si>
  <si>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</si>
  <si>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</si>
  <si>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</si>
  <si>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</si>
  <si>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</si>
  <si>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</si>
  <si>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</si>
  <si>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</si>
  <si>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</si>
  <si>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</si>
  <si>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</si>
  <si>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</si>
  <si>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</si>
  <si>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</si>
  <si>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</si>
  <si>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</si>
  <si>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</si>
  <si>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</si>
  <si>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</si>
  <si>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</si>
  <si>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</si>
  <si>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</si>
  <si>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</si>
  <si>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</si>
  <si>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</si>
  <si>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</si>
  <si>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</si>
  <si>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</si>
  <si>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</si>
  <si>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</si>
  <si>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</si>
  <si>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</si>
  <si>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</si>
  <si>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</si>
  <si>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</si>
  <si>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</si>
  <si>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</si>
  <si>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</si>
  <si>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</si>
  <si>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</si>
  <si>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</si>
  <si>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</si>
  <si>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</si>
  <si>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</si>
  <si>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</si>
  <si>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</si>
  <si>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</si>
  <si>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</si>
  <si>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</si>
  <si>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</si>
  <si>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</si>
  <si>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</si>
  <si>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</si>
  <si>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</si>
  <si>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</si>
  <si>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</si>
  <si>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</si>
  <si>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</si>
  <si>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</si>
  <si>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</si>
  <si>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</si>
  <si>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</si>
  <si>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</si>
  <si>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</si>
  <si>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</si>
  <si>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</si>
  <si>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</si>
  <si>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</si>
  <si>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</si>
  <si>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</si>
  <si>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</si>
  <si>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</si>
  <si>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</si>
  <si>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</si>
  <si>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</si>
  <si>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</si>
  <si>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</si>
  <si>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</si>
  <si>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</si>
  <si>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</si>
  <si>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</si>
  <si>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</si>
  <si>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</si>
  <si>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</si>
  <si>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</si>
  <si>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</si>
  <si>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</si>
  <si>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</si>
  <si>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</si>
  <si>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</si>
  <si>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</si>
  <si>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</si>
  <si>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</si>
  <si>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</si>
  <si>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</si>
  <si>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</si>
  <si>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</si>
  <si>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</si>
  <si>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</si>
  <si>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</si>
  <si>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</si>
  <si>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</si>
  <si>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</si>
  <si>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</si>
  <si>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</si>
  <si>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</si>
  <si>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</si>
  <si>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</si>
  <si>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</si>
  <si>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</si>
  <si>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</si>
  <si>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</si>
  <si>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</si>
  <si>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</si>
  <si>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</si>
  <si>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</si>
  <si>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</si>
  <si>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</si>
  <si>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</si>
  <si>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</si>
  <si>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</si>
  <si>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</si>
  <si>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</si>
  <si>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</si>
  <si>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</si>
  <si>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</si>
  <si>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</si>
  <si>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</si>
  <si>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</si>
  <si>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</si>
  <si>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</si>
  <si>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</si>
  <si>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</si>
  <si>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</si>
  <si>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</si>
  <si>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</si>
  <si>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</si>
  <si>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</si>
  <si>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</si>
  <si>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</si>
  <si>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</si>
  <si>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</si>
  <si>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</si>
  <si>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</si>
  <si>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</si>
  <si>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</si>
  <si>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</si>
  <si>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</si>
  <si>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</si>
  <si>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</si>
  <si>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</si>
  <si>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</si>
  <si>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</si>
  <si>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</si>
  <si>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</si>
  <si>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</si>
  <si>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</si>
  <si>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</si>
  <si>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</si>
  <si>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</si>
  <si>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</si>
  <si>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</si>
  <si>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</si>
  <si>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</si>
  <si>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</si>
  <si>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</si>
  <si>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</si>
  <si>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</si>
  <si>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</si>
  <si>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</si>
  <si>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</si>
  <si>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</si>
  <si>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</si>
  <si>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</si>
  <si>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</si>
  <si>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</si>
  <si>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</si>
  <si>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</si>
  <si>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</si>
  <si>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</si>
  <si>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</si>
  <si>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</si>
  <si>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</si>
  <si>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</si>
  <si>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</si>
  <si>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</si>
  <si>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</si>
  <si>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</si>
  <si>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</si>
  <si>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</si>
  <si>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</si>
  <si>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</si>
  <si>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</si>
  <si>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</si>
  <si>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</si>
  <si>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</si>
  <si>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</si>
  <si>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</si>
  <si>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</si>
  <si>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</si>
  <si>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</si>
  <si>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</si>
  <si>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</si>
  <si>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</si>
  <si>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</si>
  <si>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</si>
  <si>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</si>
  <si>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</si>
  <si>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</si>
  <si>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</si>
  <si>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</si>
  <si>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</si>
  <si>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</si>
  <si>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</si>
  <si>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</si>
  <si>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</si>
  <si>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</si>
  <si>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</si>
  <si>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</si>
  <si>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</si>
  <si>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</si>
  <si>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</si>
  <si>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</si>
  <si>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</si>
  <si>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</si>
  <si>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</si>
  <si>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</si>
  <si>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</si>
  <si>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</si>
  <si>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</si>
  <si>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</si>
  <si>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</si>
  <si>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</si>
  <si>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</si>
  <si>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</si>
  <si>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</si>
  <si>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</si>
  <si>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</si>
  <si>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</si>
  <si>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</si>
  <si>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</si>
  <si>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</si>
  <si>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</si>
  <si>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</si>
  <si>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</si>
  <si>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</si>
  <si>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</si>
  <si>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</si>
  <si>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</si>
  <si>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</si>
  <si>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</si>
  <si>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</si>
  <si>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</si>
  <si>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</si>
  <si>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</si>
  <si>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</si>
  <si>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</si>
  <si>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</si>
  <si>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</si>
  <si>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</si>
  <si>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</si>
  <si>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</si>
  <si>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</si>
  <si>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</si>
  <si>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</si>
  <si>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</si>
  <si>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</si>
  <si>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</si>
  <si>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</si>
  <si>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</si>
  <si>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</si>
  <si>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</si>
  <si>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</si>
  <si>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</si>
  <si>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</si>
  <si>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</si>
  <si>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</si>
  <si>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</si>
  <si>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</si>
  <si>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</si>
  <si>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</si>
  <si>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</si>
  <si>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</si>
  <si>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</si>
  <si>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</si>
  <si>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</si>
  <si>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</si>
  <si>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</si>
  <si>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</si>
  <si>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</si>
  <si>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</si>
  <si>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</si>
  <si>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</si>
  <si>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</si>
  <si>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</si>
  <si>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</si>
  <si>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</si>
  <si>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</si>
  <si>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</si>
  <si>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</si>
  <si>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</si>
  <si>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</si>
  <si>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</si>
  <si>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</si>
  <si>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</si>
  <si>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</si>
  <si>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</si>
  <si>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</si>
  <si>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</si>
  <si>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</si>
  <si>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</si>
  <si>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</si>
  <si>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</si>
  <si>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</si>
  <si>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</si>
  <si>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</si>
  <si>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</si>
  <si>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</si>
  <si>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</si>
  <si>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</si>
  <si>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</si>
  <si>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</si>
  <si>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</si>
  <si>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</si>
  <si>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</si>
  <si>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</si>
  <si>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</si>
  <si>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</si>
  <si>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</si>
  <si>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</si>
  <si>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</si>
  <si>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</si>
  <si>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</si>
  <si>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</si>
  <si>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</si>
  <si>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</si>
  <si>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</si>
  <si>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</si>
  <si>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</si>
  <si>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</si>
  <si>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</si>
  <si>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</si>
  <si>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</si>
  <si>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</si>
  <si>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</si>
  <si>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</si>
  <si>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</si>
  <si>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</si>
  <si>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</si>
  <si>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</si>
  <si>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</si>
  <si>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</si>
  <si>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</si>
  <si>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</si>
  <si>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</si>
  <si>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</si>
  <si>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</si>
  <si>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</si>
  <si>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</si>
  <si>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</si>
  <si>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</si>
  <si>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</si>
  <si>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</si>
  <si>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</si>
  <si>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</si>
  <si>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</si>
  <si>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</si>
  <si>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</si>
  <si>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</si>
  <si>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</si>
  <si>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</si>
  <si>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</si>
  <si>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</si>
  <si>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</si>
  <si>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</si>
  <si>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</si>
  <si>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</si>
  <si>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</si>
  <si>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</si>
  <si>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</si>
  <si>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</si>
  <si>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</si>
  <si>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</si>
  <si>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</si>
  <si>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</si>
  <si>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</si>
  <si>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</si>
  <si>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</si>
  <si>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</si>
  <si>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</si>
  <si>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</si>
  <si>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</si>
  <si>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</si>
  <si>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</si>
  <si>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</si>
  <si>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</si>
  <si>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</si>
  <si>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</si>
  <si>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</si>
  <si>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</si>
  <si>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</si>
  <si>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</si>
  <si>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</si>
  <si>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</si>
  <si>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</si>
  <si>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</si>
  <si>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</si>
  <si>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</si>
  <si>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</si>
  <si>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</si>
  <si>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</si>
  <si>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</si>
  <si>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</si>
  <si>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</si>
  <si>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</si>
  <si>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</si>
  <si>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</si>
  <si>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</si>
  <si>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</si>
  <si>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</si>
  <si>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</si>
  <si>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</si>
  <si>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</si>
  <si>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</si>
  <si>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</si>
  <si>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</si>
  <si>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</si>
  <si>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</si>
  <si>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</si>
  <si>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</si>
  <si>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</si>
  <si>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</si>
  <si>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</si>
  <si>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</si>
  <si>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</si>
  <si>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</si>
  <si>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</si>
  <si>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</si>
  <si>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</si>
  <si>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</si>
  <si>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</si>
  <si>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</si>
  <si>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</si>
  <si>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</si>
  <si>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</si>
  <si>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</si>
  <si>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</si>
  <si>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</si>
  <si>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</si>
  <si>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</si>
  <si>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</si>
  <si>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</si>
  <si>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</si>
  <si>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</si>
  <si>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</si>
  <si>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</si>
  <si>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</si>
  <si>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</si>
  <si>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</si>
  <si>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</si>
  <si>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</si>
  <si>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</si>
  <si>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</si>
  <si>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</si>
  <si>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</si>
  <si>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</si>
  <si>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</si>
  <si>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</si>
  <si>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</si>
  <si>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</si>
  <si>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</si>
  <si>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</si>
  <si>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</si>
  <si>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</si>
  <si>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</si>
  <si>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</si>
  <si>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</si>
  <si>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</si>
  <si>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</si>
  <si>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</si>
  <si>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</si>
  <si>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</si>
  <si>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</si>
  <si>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</si>
  <si>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</si>
  <si>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</si>
  <si>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</si>
  <si>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</si>
  <si>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</si>
  <si>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</si>
  <si>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</si>
  <si>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</si>
  <si>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</si>
  <si>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</si>
  <si>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</si>
  <si>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</si>
  <si>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</si>
  <si>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</si>
  <si>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</si>
  <si>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</si>
  <si>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</si>
  <si>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</si>
  <si>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</si>
  <si>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</si>
  <si>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</si>
  <si>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</si>
  <si>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</si>
  <si>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</si>
  <si>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</si>
  <si>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</si>
  <si>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</si>
  <si>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</si>
  <si>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</si>
  <si>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</si>
  <si>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</si>
  <si>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</si>
  <si>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</si>
  <si>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</si>
  <si>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</si>
  <si>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</si>
  <si>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</si>
  <si>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</si>
  <si>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</si>
  <si>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</si>
  <si>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</si>
  <si>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</si>
  <si>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</si>
  <si>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</si>
  <si>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</si>
  <si>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</si>
  <si>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</si>
  <si>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</si>
  <si>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</si>
  <si>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</si>
  <si>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</si>
  <si>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</si>
  <si>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</si>
  <si>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</si>
  <si>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</si>
  <si>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</si>
  <si>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</si>
  <si>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</si>
  <si>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</si>
  <si>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</si>
  <si>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</si>
  <si>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</si>
  <si>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</si>
  <si>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</si>
  <si>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</si>
  <si>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</si>
  <si>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</si>
  <si>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</si>
  <si>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</si>
  <si>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</si>
  <si>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</si>
  <si>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</si>
  <si>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</si>
  <si>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</si>
  <si>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</si>
  <si>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</si>
  <si>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</si>
  <si>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</si>
  <si>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</si>
  <si>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</si>
  <si>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</si>
  <si>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</si>
  <si>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</si>
  <si>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</si>
  <si>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</si>
  <si>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</si>
  <si>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</si>
  <si>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</si>
  <si>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</si>
  <si>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</si>
  <si>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</si>
  <si>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</si>
  <si>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</si>
  <si>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</si>
  <si>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</si>
  <si>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</si>
  <si>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</si>
  <si>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</si>
  <si>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</si>
  <si>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</si>
  <si>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</si>
  <si>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</si>
  <si>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</si>
  <si>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</si>
  <si>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</si>
  <si>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</si>
  <si>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</si>
  <si>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</si>
  <si>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</si>
  <si>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</si>
  <si>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</si>
  <si>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</si>
  <si>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</si>
  <si>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</si>
  <si>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</si>
  <si>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</si>
  <si>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</si>
  <si>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</si>
  <si>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</si>
  <si>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</si>
  <si>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</si>
  <si>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</si>
  <si>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</si>
  <si>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</si>
  <si>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</si>
  <si>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</si>
  <si>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</si>
  <si>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</si>
  <si>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</si>
  <si>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</si>
  <si>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</si>
  <si>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</si>
  <si>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</si>
  <si>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</si>
  <si>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</si>
  <si>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</si>
  <si>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</si>
  <si>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</si>
  <si>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</si>
  <si>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</si>
  <si>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</si>
  <si>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</si>
  <si>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</si>
  <si>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</si>
  <si>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</si>
  <si>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</si>
  <si>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</si>
  <si>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</si>
  <si>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</si>
  <si>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</si>
  <si>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</si>
  <si>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</si>
  <si>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</si>
  <si>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</si>
  <si>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</si>
  <si>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</si>
  <si>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</si>
  <si>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</si>
  <si>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</si>
  <si>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</si>
  <si>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</si>
  <si>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</si>
  <si>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</si>
  <si>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</si>
  <si>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</si>
  <si>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</si>
  <si>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</si>
  <si>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</si>
  <si>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</si>
  <si>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</si>
  <si>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</si>
  <si>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</si>
  <si>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</si>
  <si>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</si>
  <si>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</si>
  <si>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</si>
  <si>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</si>
  <si>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</si>
  <si>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</si>
  <si>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</si>
  <si>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</si>
  <si>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</si>
  <si>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</si>
  <si>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</si>
  <si>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</si>
  <si>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</si>
  <si>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</si>
  <si>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</si>
  <si>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</si>
  <si>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</si>
  <si>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</si>
  <si>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</si>
  <si>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</si>
  <si>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</si>
  <si>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</si>
  <si>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</si>
  <si>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</si>
  <si>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</si>
  <si>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</si>
  <si>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</si>
  <si>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</si>
  <si>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</si>
  <si>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</si>
  <si>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</si>
  <si>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</si>
  <si>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</si>
  <si>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</si>
  <si>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</si>
  <si>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</si>
  <si>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</si>
  <si>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</si>
  <si>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</si>
  <si>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</si>
  <si>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</si>
  <si>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</si>
  <si>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</si>
  <si>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</si>
  <si>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</si>
  <si>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</si>
  <si>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</si>
  <si>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</si>
  <si>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</si>
  <si>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</si>
  <si>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</si>
  <si>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</si>
  <si>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</si>
  <si>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</si>
  <si>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</si>
  <si>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</si>
  <si>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</si>
  <si>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</si>
  <si>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</si>
  <si>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</si>
  <si>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</si>
  <si>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</si>
  <si>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</si>
  <si>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</si>
  <si>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</si>
  <si>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</si>
  <si>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</si>
  <si>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</si>
  <si>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</si>
  <si>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</si>
  <si>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</si>
  <si>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</si>
  <si>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</si>
  <si>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</si>
  <si>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</si>
  <si>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</si>
  <si>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</si>
  <si>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</si>
  <si>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</si>
  <si>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</si>
  <si>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</si>
  <si>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</si>
  <si>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</si>
  <si>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</si>
  <si>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</si>
  <si>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</si>
  <si>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</si>
  <si>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</si>
  <si>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</si>
  <si>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</si>
  <si>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</si>
  <si>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</si>
  <si>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</si>
  <si>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</si>
  <si>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</si>
  <si>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</si>
  <si>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</si>
  <si>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</si>
  <si>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</si>
  <si>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</si>
  <si>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</si>
  <si>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</si>
  <si>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</si>
  <si>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</si>
  <si>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</si>
  <si>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</si>
  <si>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</si>
  <si>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</si>
  <si>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</si>
  <si>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</si>
  <si>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</si>
  <si>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</si>
  <si>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</si>
  <si>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</si>
  <si>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</si>
  <si>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</si>
  <si>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</si>
  <si>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</si>
  <si>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</si>
  <si>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</si>
  <si>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</si>
  <si>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</si>
  <si>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</si>
  <si>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</si>
  <si>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</si>
  <si>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</si>
  <si>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</si>
  <si>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</si>
  <si>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</si>
  <si>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</si>
  <si>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</si>
  <si>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</si>
  <si>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</si>
  <si>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</si>
  <si>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</si>
  <si>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</si>
  <si>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</si>
  <si>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</si>
  <si>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</si>
  <si>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</si>
  <si>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</si>
  <si>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</si>
  <si>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</si>
  <si>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</si>
  <si>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</si>
  <si>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</si>
  <si>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</si>
  <si>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</si>
  <si>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</si>
  <si>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</si>
  <si>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</si>
  <si>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</si>
  <si>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</si>
  <si>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</si>
  <si>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</si>
  <si>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</si>
  <si>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</si>
  <si>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</si>
  <si>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</si>
  <si>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</si>
  <si>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</si>
  <si>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</si>
  <si>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</si>
  <si>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</si>
  <si>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</si>
  <si>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</si>
  <si>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</si>
  <si>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</si>
  <si>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</si>
  <si>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</si>
  <si>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</si>
  <si>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</si>
  <si>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</si>
  <si>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</si>
  <si>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</si>
  <si>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</si>
  <si>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</si>
  <si>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</si>
  <si>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</si>
  <si>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</si>
  <si>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</si>
  <si>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</si>
  <si>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</si>
  <si>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</si>
  <si>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</si>
  <si>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</si>
  <si>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</si>
  <si>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</si>
  <si>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</si>
  <si>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</si>
  <si>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</si>
  <si>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</si>
  <si>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</si>
  <si>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</si>
  <si>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</si>
  <si>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</si>
  <si>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</si>
  <si>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</si>
  <si>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</si>
  <si>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</si>
  <si>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</si>
  <si>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</si>
  <si>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</si>
  <si>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</si>
  <si>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</si>
  <si>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</si>
  <si>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</si>
  <si>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</si>
  <si>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</si>
  <si>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</si>
  <si>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</si>
  <si>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</si>
  <si>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</si>
  <si>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</si>
  <si>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</si>
  <si>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</si>
  <si>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</si>
  <si>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</si>
  <si>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</si>
  <si>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</si>
  <si>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</si>
  <si>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</si>
  <si>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</si>
  <si>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</si>
  <si>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</si>
  <si>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</si>
  <si>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</si>
  <si>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</si>
  <si>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</si>
  <si>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</si>
  <si>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</si>
  <si>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</si>
  <si>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</si>
  <si>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</si>
  <si>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</si>
  <si>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</si>
  <si>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</si>
  <si>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</si>
  <si>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</si>
  <si>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</si>
  <si>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</si>
  <si>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</si>
  <si>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</si>
  <si>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</si>
  <si>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</si>
  <si>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</si>
  <si>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</si>
  <si>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</si>
  <si>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</si>
  <si>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</si>
  <si>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</si>
  <si>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</si>
  <si>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</si>
  <si>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</si>
  <si>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</si>
  <si>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</si>
  <si>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</si>
  <si>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</si>
  <si>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</si>
  <si>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</si>
  <si>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</si>
  <si>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</si>
  <si>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</si>
  <si>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</si>
  <si>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</si>
  <si>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</si>
  <si>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</si>
  <si>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</si>
  <si>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</si>
  <si>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</si>
  <si>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</si>
  <si>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</si>
  <si>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</si>
  <si>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</si>
  <si>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</si>
  <si>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</si>
  <si>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</si>
  <si>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</si>
  <si>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</si>
  <si>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</si>
  <si>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</si>
  <si>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</si>
  <si>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</si>
  <si>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</si>
  <si>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</si>
  <si>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</si>
  <si>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</si>
  <si>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</si>
  <si>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</si>
  <si>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</si>
  <si>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</si>
  <si>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</si>
  <si>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</si>
  <si>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</si>
  <si>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</si>
  <si>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</si>
  <si>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</si>
  <si>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</si>
  <si>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</si>
  <si>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</si>
  <si>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</si>
  <si>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</si>
  <si>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</si>
  <si>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</si>
  <si>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</si>
  <si>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</si>
  <si>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</si>
  <si>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</si>
  <si>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</si>
  <si>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</si>
  <si>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</si>
  <si>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</si>
  <si>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</si>
  <si>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</si>
  <si>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</si>
  <si>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</si>
  <si>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</si>
  <si>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</si>
  <si>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</si>
  <si>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</si>
  <si>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</si>
  <si>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</si>
  <si>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</si>
  <si>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</si>
  <si>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</si>
  <si>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</si>
  <si>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</si>
  <si>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</si>
  <si>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</si>
  <si>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</si>
  <si>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</si>
  <si>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</si>
  <si>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</si>
  <si>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</si>
  <si>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</si>
  <si>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</si>
  <si>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</si>
  <si>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</si>
  <si>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</si>
  <si>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</si>
  <si>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</si>
  <si>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</si>
  <si>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</si>
  <si>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</si>
  <si>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</si>
  <si>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</si>
  <si>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</si>
  <si>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</si>
  <si>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</si>
  <si>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</si>
  <si>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</si>
  <si>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</si>
  <si>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</si>
  <si>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</si>
  <si>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</si>
  <si>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</si>
  <si>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</si>
  <si>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</si>
  <si>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</si>
  <si>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</si>
  <si>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</si>
  <si>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</si>
  <si>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</si>
  <si>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</si>
  <si>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</si>
  <si>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</si>
  <si>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</si>
  <si>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</si>
  <si>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</si>
  <si>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</si>
  <si>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</si>
  <si>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</si>
  <si>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</si>
  <si>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</si>
  <si>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</si>
  <si>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</si>
  <si>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</si>
  <si>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</si>
  <si>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</si>
  <si>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</si>
  <si>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</si>
  <si>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</si>
  <si>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</si>
  <si>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</si>
  <si>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</si>
  <si>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</si>
  <si>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</si>
  <si>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</si>
  <si>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</si>
  <si>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</si>
  <si>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</si>
  <si>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</si>
  <si>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</si>
  <si>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</si>
  <si>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</si>
  <si>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</si>
  <si>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</si>
  <si>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</si>
  <si>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</si>
  <si>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</si>
  <si>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</si>
  <si>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</si>
  <si>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</si>
  <si>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</si>
  <si>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</si>
  <si>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</si>
  <si>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</si>
  <si>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</si>
  <si>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</si>
  <si>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</si>
  <si>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</si>
  <si>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</si>
  <si>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</si>
  <si>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</si>
  <si>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</si>
  <si>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</si>
  <si>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</si>
  <si>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</si>
  <si>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</si>
  <si>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</si>
  <si>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</si>
  <si>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</si>
  <si>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</si>
  <si>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</si>
  <si>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</si>
  <si>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</si>
  <si>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</si>
  <si>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</si>
  <si>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</si>
  <si>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</si>
  <si>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</si>
  <si>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</si>
  <si>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</si>
  <si>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</si>
  <si>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</si>
  <si>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</si>
  <si>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</si>
  <si>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</si>
  <si>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</si>
  <si>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</si>
  <si>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</si>
  <si>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</si>
  <si>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</si>
  <si>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</si>
  <si>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</si>
  <si>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</si>
  <si>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</si>
  <si>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</si>
  <si>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</si>
  <si>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</si>
  <si>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</si>
  <si>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</si>
  <si>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</si>
  <si>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</si>
  <si>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</si>
  <si>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</si>
  <si>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</si>
  <si>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</si>
  <si>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</si>
  <si>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</si>
  <si>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</si>
  <si>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</si>
  <si>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</si>
  <si>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</si>
  <si>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</si>
  <si>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</si>
  <si>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</si>
  <si>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</si>
  <si>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</si>
  <si>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</si>
  <si>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</si>
  <si>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</si>
  <si>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</si>
  <si>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</si>
  <si>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</si>
  <si>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</si>
  <si>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</si>
  <si>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</si>
  <si>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</si>
  <si>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</si>
  <si>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</si>
  <si>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</si>
  <si>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</si>
  <si>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</si>
  <si>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</si>
  <si>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</si>
  <si>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</si>
  <si>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</si>
  <si>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</si>
  <si>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</si>
  <si>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</si>
  <si>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</si>
  <si>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</si>
  <si>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</si>
  <si>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</si>
  <si>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</si>
  <si>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</si>
  <si>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</si>
  <si>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</si>
  <si>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</si>
  <si>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</si>
  <si>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</si>
  <si>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</si>
  <si>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</si>
  <si>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</si>
  <si>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</si>
  <si>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</si>
  <si>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</si>
  <si>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</si>
  <si>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</si>
  <si>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</si>
  <si>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</si>
  <si>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</si>
  <si>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</si>
  <si>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</si>
  <si>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</si>
  <si>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</si>
  <si>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</si>
  <si>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</si>
  <si>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</si>
  <si>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</si>
  <si>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</si>
  <si>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</si>
  <si>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</si>
  <si>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</si>
  <si>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</si>
  <si>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</si>
  <si>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</si>
  <si>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</si>
  <si>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</si>
  <si>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</si>
  <si>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</si>
  <si>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</si>
  <si>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</si>
  <si>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</si>
  <si>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</si>
  <si>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</si>
  <si>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</si>
  <si>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</si>
  <si>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</si>
  <si>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</si>
  <si>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</si>
  <si>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</si>
  <si>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</si>
  <si>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</si>
  <si>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</si>
  <si>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</si>
  <si>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</si>
  <si>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</si>
  <si>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</si>
  <si>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</si>
  <si>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</si>
  <si>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</si>
  <si>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</si>
  <si>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</si>
  <si>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</si>
  <si>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</si>
  <si>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</si>
  <si>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</si>
  <si>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</si>
  <si>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</si>
  <si>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</si>
  <si>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</si>
  <si>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</si>
  <si>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</si>
  <si>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</si>
  <si>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</si>
  <si>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</si>
  <si>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</si>
  <si>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</si>
  <si>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</si>
  <si>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</si>
  <si>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</si>
  <si>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</si>
  <si>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</si>
  <si>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</si>
  <si>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</si>
  <si>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</si>
  <si>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</si>
  <si>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</si>
  <si>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</si>
  <si>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</si>
  <si>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</si>
  <si>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</si>
  <si>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</si>
  <si>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</si>
  <si>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</si>
  <si>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</si>
  <si>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</si>
  <si>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</si>
  <si>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</si>
  <si>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</si>
  <si>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</si>
  <si>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</si>
  <si>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</si>
  <si>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</si>
  <si>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</si>
  <si>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</si>
  <si>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</si>
  <si>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</si>
  <si>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</si>
  <si>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</si>
  <si>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</si>
  <si>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</si>
  <si>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</si>
  <si>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</si>
  <si>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</si>
  <si>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</si>
  <si>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</si>
  <si>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</si>
  <si>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</si>
  <si>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</si>
  <si>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</si>
  <si>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</si>
  <si>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</si>
  <si>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</si>
  <si>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</si>
  <si>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</si>
  <si>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</si>
  <si>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</si>
  <si>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</si>
  <si>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</si>
  <si>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</si>
  <si>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</si>
  <si>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</si>
  <si>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</si>
  <si>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</si>
  <si>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</si>
  <si>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</si>
  <si>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</si>
  <si>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</si>
  <si>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</si>
  <si>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</si>
  <si>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</si>
  <si>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</si>
  <si>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</si>
  <si>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</si>
  <si>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</si>
  <si>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</si>
  <si>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</si>
  <si>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</si>
  <si>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</si>
  <si>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</si>
  <si>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</si>
  <si>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</si>
  <si>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</si>
  <si>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</si>
  <si>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</si>
  <si>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</si>
  <si>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</si>
  <si>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</si>
  <si>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</si>
  <si>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</si>
  <si>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</si>
  <si>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</si>
  <si>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</si>
  <si>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</si>
  <si>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</si>
  <si>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</si>
  <si>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</si>
  <si>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</si>
  <si>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</si>
  <si>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</si>
  <si>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</si>
  <si>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</si>
  <si>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</si>
  <si>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</si>
  <si>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</si>
  <si>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</si>
  <si>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</si>
  <si>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</si>
  <si>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</si>
  <si>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</si>
  <si>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</si>
  <si>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</si>
  <si>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</si>
  <si>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</si>
  <si>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</si>
  <si>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</si>
  <si>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</si>
  <si>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</si>
  <si>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</si>
  <si>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</si>
  <si>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</si>
  <si>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</si>
  <si>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</si>
  <si>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</si>
  <si>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</si>
  <si>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</si>
  <si>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</si>
  <si>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</si>
  <si>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</si>
  <si>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</si>
  <si>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</si>
  <si>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</si>
  <si>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</si>
  <si>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</si>
  <si>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</si>
  <si>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</si>
  <si>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</si>
  <si>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</si>
  <si>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</si>
  <si>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</si>
  <si>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</si>
  <si>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</si>
  <si>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</si>
  <si>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</si>
  <si>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</si>
  <si>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</si>
  <si>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</si>
  <si>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</si>
  <si>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</si>
  <si>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</si>
  <si>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</si>
  <si>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</si>
  <si>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</si>
  <si>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</si>
  <si>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</si>
  <si>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</si>
  <si>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</si>
  <si>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</si>
  <si>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</si>
  <si>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</si>
  <si>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</si>
  <si>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</si>
  <si>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</si>
  <si>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</si>
  <si>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</si>
  <si>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</si>
  <si>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</si>
  <si>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</si>
  <si>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</si>
  <si>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</si>
  <si>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</si>
  <si>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</si>
  <si>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</si>
  <si>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</si>
  <si>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</si>
  <si>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</si>
  <si>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</si>
  <si>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</si>
  <si>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</si>
  <si>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</si>
  <si>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</si>
  <si>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</si>
  <si>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</si>
  <si>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</si>
  <si>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</si>
  <si>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</si>
  <si>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</si>
  <si>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</si>
  <si>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</si>
  <si>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</si>
  <si>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</si>
  <si>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</si>
  <si>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</si>
  <si>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</si>
  <si>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</si>
  <si>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</si>
  <si>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</si>
  <si>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</si>
  <si>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</si>
  <si>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</si>
  <si>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</si>
  <si>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</si>
  <si>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</si>
  <si>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</si>
  <si>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</si>
  <si>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</si>
  <si>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</si>
  <si>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</si>
  <si>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</si>
  <si>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</si>
  <si>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</si>
  <si>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</si>
  <si>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</si>
  <si>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</si>
  <si>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</si>
  <si>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</si>
  <si>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</si>
  <si>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</si>
  <si>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</si>
  <si>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</si>
  <si>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</si>
  <si>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</si>
  <si>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</si>
  <si>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</si>
  <si>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</si>
  <si>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</si>
  <si>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</si>
  <si>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</si>
  <si>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</si>
  <si>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</si>
  <si>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</si>
  <si>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</si>
  <si>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</si>
  <si>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</si>
  <si>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</si>
  <si>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</si>
  <si>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</si>
  <si>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</si>
  <si>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</si>
  <si>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</si>
  <si>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</si>
  <si>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</si>
  <si>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</si>
  <si>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</si>
  <si>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</si>
  <si>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</si>
  <si>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</si>
  <si>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</si>
  <si>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</si>
  <si>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</si>
  <si>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</si>
  <si>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</si>
  <si>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</si>
  <si>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</si>
  <si>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</si>
  <si>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</si>
  <si>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</si>
  <si>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</si>
  <si>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</si>
  <si>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</si>
  <si>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</si>
  <si>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</si>
  <si>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</si>
  <si>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</si>
  <si>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</si>
  <si>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</si>
  <si>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</si>
  <si>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</si>
  <si>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</si>
  <si>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</si>
  <si>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</si>
  <si>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</si>
  <si>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</si>
  <si>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</si>
  <si>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</si>
  <si>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</si>
  <si>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</si>
  <si>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</si>
  <si>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</si>
  <si>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</si>
  <si>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</si>
  <si>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</si>
  <si>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</si>
  <si>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</si>
  <si>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</si>
  <si>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</si>
  <si>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</si>
  <si>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</si>
  <si>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</si>
  <si>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</si>
  <si>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</si>
  <si>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</si>
  <si>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</si>
  <si>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</si>
  <si>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</si>
  <si>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</si>
  <si>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</si>
  <si>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</si>
  <si>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</si>
  <si>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</si>
  <si>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</si>
  <si>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</si>
  <si>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</si>
  <si>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</si>
  <si>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</si>
  <si>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</si>
  <si>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</si>
  <si>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</si>
  <si>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</si>
  <si>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</si>
  <si>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</si>
  <si>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</si>
  <si>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</si>
  <si>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</si>
  <si>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</si>
  <si>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</si>
  <si>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</si>
  <si>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</si>
  <si>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</si>
  <si>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</si>
  <si>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</si>
  <si>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</si>
  <si>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</si>
  <si>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</si>
  <si>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</si>
  <si>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</si>
  <si>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</si>
  <si>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</si>
  <si>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</si>
  <si>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</si>
  <si>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</si>
  <si>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</si>
  <si>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</si>
  <si>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</si>
  <si>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</si>
  <si>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</si>
  <si>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</si>
  <si>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</si>
  <si>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</si>
  <si>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</si>
  <si>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</si>
  <si>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</si>
  <si>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</si>
  <si>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</si>
  <si>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</si>
  <si>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</si>
  <si>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</si>
  <si>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</si>
  <si>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</si>
  <si>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</si>
  <si>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</si>
  <si>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</si>
  <si>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</si>
  <si>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</si>
  <si>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</si>
  <si>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</si>
  <si>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</si>
  <si>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</si>
  <si>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</si>
  <si>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</si>
  <si>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</si>
  <si>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</si>
  <si>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</si>
  <si>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</si>
  <si>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</si>
  <si>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</si>
  <si>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</si>
  <si>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</si>
  <si>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</si>
  <si>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</si>
  <si>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</si>
  <si>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</si>
  <si>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</si>
  <si>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</si>
  <si>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</si>
  <si>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</si>
  <si>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</si>
  <si>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</si>
  <si>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</si>
  <si>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</si>
  <si>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</si>
  <si>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</si>
  <si>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</si>
  <si>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</si>
  <si>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</si>
  <si>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</si>
  <si>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</si>
  <si>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</si>
  <si>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</si>
  <si>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</si>
  <si>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</si>
  <si>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</si>
  <si>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</si>
  <si>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</si>
  <si>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</si>
  <si>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</si>
  <si>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</si>
  <si>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</si>
  <si>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</si>
  <si>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</si>
  <si>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</si>
  <si>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</si>
  <si>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</si>
  <si>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</si>
  <si>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</si>
  <si>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</si>
  <si>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</si>
  <si>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</si>
  <si>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</si>
  <si>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</si>
  <si>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</si>
  <si>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</si>
  <si>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</si>
  <si>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</si>
  <si>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</si>
  <si>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</si>
  <si>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</si>
  <si>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</si>
  <si>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</si>
  <si>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</si>
  <si>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</si>
  <si>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</si>
  <si>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</si>
  <si>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</si>
  <si>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</si>
  <si>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</si>
  <si>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</si>
  <si>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</si>
  <si>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</si>
  <si>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</si>
  <si>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</si>
  <si>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</si>
  <si>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</si>
  <si>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</si>
  <si>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</si>
  <si>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</si>
  <si>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</si>
  <si>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</si>
  <si>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</si>
  <si>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</si>
  <si>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</si>
  <si>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</si>
  <si>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</si>
  <si>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</si>
  <si>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</si>
  <si>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</si>
  <si>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</si>
  <si>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</si>
  <si>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</si>
  <si>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</si>
  <si>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</si>
  <si>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</si>
  <si>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</si>
  <si>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</si>
  <si>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</si>
  <si>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</si>
  <si>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</si>
  <si>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</si>
  <si>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</si>
  <si>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</si>
  <si>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</si>
  <si>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</si>
  <si>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</si>
  <si>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</si>
  <si>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</si>
  <si>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</si>
  <si>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</si>
  <si>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</si>
  <si>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</si>
  <si>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</si>
  <si>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</si>
  <si>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</si>
  <si>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</si>
  <si>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</si>
  <si>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</si>
  <si>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</si>
  <si>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</si>
  <si>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</si>
  <si>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</si>
  <si>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</si>
  <si>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</si>
  <si>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</si>
  <si>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</si>
  <si>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</si>
  <si>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</si>
  <si>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</si>
  <si>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</si>
  <si>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</si>
  <si>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</si>
  <si>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</si>
  <si>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</si>
  <si>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</si>
  <si>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</si>
  <si>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</si>
  <si>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</si>
  <si>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</si>
  <si>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</si>
  <si>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</si>
  <si>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</si>
  <si>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</si>
  <si>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</si>
  <si>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</si>
  <si>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</si>
  <si>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</si>
  <si>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</si>
  <si>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</si>
  <si>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</si>
  <si>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</si>
  <si>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</si>
  <si>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</si>
  <si>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</si>
  <si>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</si>
  <si>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</si>
  <si>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</si>
  <si>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</si>
  <si>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</si>
  <si>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</si>
  <si>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</si>
  <si>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</si>
  <si>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</si>
  <si>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</si>
  <si>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</si>
  <si>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</si>
  <si>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</si>
  <si>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</si>
  <si>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</si>
  <si>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</si>
  <si>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</si>
  <si>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</si>
  <si>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</si>
  <si>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</si>
  <si>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</si>
  <si>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</si>
  <si>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</si>
  <si>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</si>
  <si>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</si>
  <si>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</si>
  <si>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</si>
  <si>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</si>
  <si>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</si>
  <si>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</si>
  <si>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</si>
  <si>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</si>
  <si>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</si>
  <si>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</si>
  <si>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</si>
  <si>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</si>
  <si>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</si>
  <si>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</si>
  <si>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</si>
  <si>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</si>
  <si>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</si>
  <si>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</si>
  <si>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</si>
  <si>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</si>
  <si>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</si>
  <si>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</si>
  <si>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</si>
  <si>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</si>
  <si>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</si>
  <si>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</si>
  <si>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</si>
  <si>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</si>
  <si>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</si>
  <si>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</si>
  <si>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</si>
  <si>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</si>
  <si>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</si>
  <si>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</si>
  <si>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</si>
  <si>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</si>
  <si>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</si>
  <si>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</si>
  <si>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</si>
  <si>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</si>
  <si>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</si>
  <si>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</si>
  <si>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</si>
  <si>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</si>
  <si>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</si>
  <si>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</si>
  <si>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</si>
  <si>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</si>
  <si>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</si>
  <si>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</si>
  <si>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</si>
  <si>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</si>
  <si>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</si>
  <si>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</si>
  <si>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</si>
  <si>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</si>
  <si>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</si>
  <si>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</si>
  <si>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</si>
  <si>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</si>
  <si>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</si>
  <si>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</si>
  <si>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</si>
  <si>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</si>
  <si>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</si>
  <si>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</si>
  <si>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</si>
  <si>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</si>
  <si>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</si>
  <si>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</si>
  <si>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</si>
  <si>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</si>
  <si>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</si>
  <si>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</si>
  <si>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</si>
  <si>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</si>
  <si>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</si>
  <si>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</si>
  <si>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</si>
  <si>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</si>
  <si>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</si>
  <si>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</si>
  <si>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</si>
  <si>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</si>
  <si>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</si>
  <si>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</si>
  <si>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</si>
  <si>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</si>
  <si>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</si>
  <si>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</si>
  <si>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</si>
  <si>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</si>
  <si>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</si>
  <si>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</si>
  <si>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</si>
  <si>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</si>
  <si>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</si>
  <si>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</si>
  <si>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</si>
  <si>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</si>
  <si>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</si>
  <si>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</si>
  <si>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</si>
  <si>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</si>
  <si>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</si>
  <si>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</si>
  <si>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</si>
  <si>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</si>
  <si>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</si>
  <si>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</si>
  <si>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</si>
  <si>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</si>
  <si>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</si>
  <si>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</si>
  <si>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</si>
  <si>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</si>
  <si>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</si>
  <si>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</si>
  <si>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</si>
  <si>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</si>
  <si>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</si>
  <si>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</si>
  <si>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</si>
  <si>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</si>
  <si>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</si>
  <si>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</si>
  <si>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</si>
  <si>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</si>
  <si>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</si>
  <si>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</si>
  <si>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</si>
  <si>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</si>
  <si>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</si>
  <si>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</si>
  <si>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</si>
  <si>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</si>
  <si>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</si>
  <si>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</si>
  <si>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</si>
  <si>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</si>
  <si>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</si>
  <si>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</si>
  <si>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</si>
  <si>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</si>
  <si>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</si>
  <si>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</si>
  <si>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</si>
  <si>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</si>
  <si>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</si>
  <si>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</si>
  <si>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</si>
  <si>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</si>
  <si>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</si>
  <si>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</si>
  <si>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</si>
  <si>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</si>
  <si>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</si>
  <si>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</si>
  <si>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</si>
  <si>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</si>
  <si>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</si>
  <si>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</si>
  <si>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</si>
  <si>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</si>
  <si>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</si>
  <si>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</si>
  <si>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</si>
  <si>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</si>
  <si>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</si>
  <si>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</si>
  <si>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</si>
  <si>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</si>
  <si>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</si>
  <si>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</si>
  <si>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</si>
  <si>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</si>
  <si>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</si>
  <si>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</si>
  <si>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</si>
  <si>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</si>
  <si>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</si>
  <si>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</si>
  <si>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</si>
  <si>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</si>
  <si>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</si>
  <si>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</si>
  <si>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</si>
  <si>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</si>
  <si>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</si>
  <si>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</si>
  <si>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</si>
  <si>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</si>
  <si>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</si>
  <si>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</si>
  <si>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</si>
  <si>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</si>
  <si>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</si>
  <si>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</si>
  <si>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</si>
  <si>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</si>
  <si>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</si>
  <si>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</si>
  <si>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</si>
  <si>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</si>
  <si>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</si>
  <si>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</si>
  <si>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</si>
  <si>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</si>
  <si>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</si>
  <si>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</si>
  <si>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</si>
  <si>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</si>
  <si>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</si>
  <si>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</si>
  <si>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</si>
  <si>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</si>
  <si>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</si>
  <si>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</si>
  <si>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</si>
  <si>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</si>
  <si>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</si>
  <si>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</si>
  <si>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</si>
  <si>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</si>
  <si>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</si>
  <si>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</si>
  <si>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</si>
  <si>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</si>
  <si>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</si>
  <si>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</si>
  <si>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</si>
  <si>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</si>
  <si>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</si>
  <si>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</si>
  <si>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</si>
  <si>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</si>
  <si>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</si>
  <si>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</si>
  <si>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</si>
  <si>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</si>
  <si>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</si>
  <si>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</si>
  <si>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</si>
  <si>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</si>
  <si>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</si>
  <si>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</si>
  <si>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</si>
  <si>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</si>
  <si>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</si>
  <si>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</si>
  <si>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</si>
  <si>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</si>
  <si>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</si>
  <si>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</si>
  <si>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</si>
  <si>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</si>
  <si>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</si>
  <si>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</si>
  <si>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</si>
  <si>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</si>
  <si>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</si>
  <si>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</si>
  <si>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</si>
  <si>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</si>
  <si>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</si>
  <si>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</si>
  <si>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</si>
  <si>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</si>
  <si>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</si>
  <si>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</si>
  <si>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</si>
  <si>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</si>
  <si>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</si>
  <si>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</si>
  <si>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</si>
  <si>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</si>
  <si>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</si>
  <si>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</si>
  <si>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</si>
  <si>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</si>
  <si>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</si>
  <si>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</si>
  <si>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</si>
  <si>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</si>
  <si>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</si>
  <si>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</si>
  <si>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</si>
  <si>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</si>
  <si>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</si>
  <si>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</si>
  <si>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</si>
  <si>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</si>
  <si>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</si>
  <si>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</si>
  <si>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</si>
  <si>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</si>
  <si>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</si>
  <si>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</si>
  <si>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</si>
  <si>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</si>
  <si>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</si>
  <si>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</si>
  <si>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</si>
  <si>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</si>
  <si>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</si>
  <si>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</si>
  <si>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</si>
  <si>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</si>
  <si>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</si>
  <si>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</si>
  <si>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</si>
  <si>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</si>
  <si>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</si>
  <si>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</si>
  <si>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</si>
  <si>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</si>
  <si>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</si>
  <si>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</si>
  <si>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</si>
  <si>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</si>
  <si>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</si>
  <si>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</si>
  <si>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</si>
  <si>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</si>
  <si>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</si>
  <si>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</si>
  <si>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</si>
  <si>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</si>
  <si>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</si>
  <si>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</si>
  <si>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</si>
  <si>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</si>
  <si>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</si>
  <si>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</si>
  <si>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</si>
  <si>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</si>
  <si>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</si>
  <si>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</si>
  <si>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</si>
  <si>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</si>
  <si>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</si>
  <si>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</si>
  <si>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</si>
  <si>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</si>
  <si>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</si>
  <si>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</si>
  <si>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</si>
  <si>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</si>
  <si>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</si>
  <si>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</si>
  <si>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</si>
  <si>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</si>
  <si>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</si>
  <si>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</si>
  <si>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</si>
  <si>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</si>
  <si>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</si>
  <si>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</si>
  <si>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</si>
  <si>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</si>
  <si>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</si>
  <si>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</si>
  <si>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</si>
  <si>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</si>
  <si>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</si>
  <si>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</si>
  <si>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</si>
  <si>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</si>
  <si>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</si>
  <si>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</si>
  <si>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</si>
  <si>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</si>
  <si>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</si>
  <si>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</si>
  <si>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</si>
  <si>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</si>
  <si>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</si>
  <si>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</si>
  <si>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</si>
  <si>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</si>
  <si>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</si>
  <si>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</si>
  <si>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</si>
  <si>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</si>
  <si>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</si>
  <si>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</si>
  <si>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</si>
  <si>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</si>
  <si>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</si>
  <si>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</si>
  <si>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</si>
  <si>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</si>
  <si>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</si>
  <si>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</si>
  <si>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</si>
  <si>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</si>
  <si>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</si>
  <si>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</si>
  <si>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</si>
  <si>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</si>
  <si>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</si>
  <si>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</si>
  <si>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</si>
  <si>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</si>
  <si>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</si>
  <si>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</si>
  <si>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</si>
  <si>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</si>
  <si>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</si>
  <si>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</si>
  <si>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</si>
  <si>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</si>
  <si>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</si>
  <si>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</si>
  <si>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</si>
  <si>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</si>
  <si>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</si>
  <si>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</si>
  <si>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</si>
  <si>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</si>
  <si>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</si>
  <si>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</si>
  <si>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</si>
  <si>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</si>
  <si>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</si>
  <si>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</si>
  <si>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</si>
  <si>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</si>
  <si>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</si>
  <si>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</si>
  <si>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</si>
  <si>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</si>
  <si>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</si>
  <si>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</si>
  <si>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</si>
  <si>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</si>
  <si>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</si>
  <si>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</si>
  <si>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</si>
  <si>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</si>
  <si>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</si>
  <si>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</si>
  <si>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</si>
  <si>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</si>
  <si>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</si>
  <si>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</si>
  <si>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</si>
  <si>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</si>
  <si>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</si>
  <si>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</si>
  <si>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</si>
  <si>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</si>
  <si>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</si>
  <si>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</si>
  <si>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</si>
  <si>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</si>
  <si>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</si>
  <si>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</si>
  <si>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</si>
  <si>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</si>
  <si>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</si>
  <si>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</si>
  <si>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</si>
  <si>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</si>
  <si>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</si>
  <si>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</si>
  <si>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</si>
  <si>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</si>
  <si>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</si>
  <si>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</si>
  <si>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</si>
  <si>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</si>
  <si>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</si>
  <si>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</si>
  <si>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</si>
  <si>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</si>
  <si>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</si>
  <si>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</si>
  <si>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</si>
  <si>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</si>
  <si>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</si>
  <si>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</si>
  <si>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</si>
  <si>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</si>
  <si>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</si>
  <si>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</si>
  <si>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</si>
  <si>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</si>
  <si>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</si>
  <si>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</si>
  <si>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</si>
  <si>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</si>
  <si>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</si>
  <si>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</si>
  <si>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</si>
  <si>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</si>
  <si>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</si>
  <si>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</si>
  <si>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</si>
  <si>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</si>
  <si>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</si>
  <si>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</si>
  <si>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</si>
  <si>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</si>
  <si>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</si>
  <si>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</si>
  <si>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</si>
  <si>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</si>
  <si>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</si>
  <si>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</si>
  <si>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</si>
  <si>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</si>
  <si>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</si>
  <si>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</si>
  <si>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</si>
  <si>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</si>
  <si>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</si>
  <si>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</si>
  <si>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</si>
  <si>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</si>
  <si>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</si>
  <si>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</si>
  <si>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</si>
  <si>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</si>
  <si>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</si>
  <si>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</si>
  <si>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</si>
  <si>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</si>
  <si>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</si>
  <si>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</si>
  <si>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</si>
  <si>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</si>
  <si>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</si>
  <si>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</si>
  <si>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</si>
  <si>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</si>
  <si>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</si>
  <si>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</si>
  <si>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</si>
  <si>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</si>
  <si>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</si>
  <si>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</si>
  <si>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</si>
  <si>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</si>
  <si>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</si>
  <si>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</si>
  <si>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</si>
  <si>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</si>
  <si>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</si>
  <si>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</si>
  <si>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</si>
  <si>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</si>
  <si>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</si>
  <si>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</si>
  <si>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</si>
  <si>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</si>
  <si>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</si>
  <si>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</si>
  <si>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</si>
  <si>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</si>
  <si>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</si>
  <si>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</si>
  <si>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</si>
  <si>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</si>
  <si>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</si>
  <si>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</si>
  <si>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</si>
  <si>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</si>
  <si>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</si>
  <si>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</si>
  <si>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</si>
  <si>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</si>
  <si>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</si>
  <si>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</si>
  <si>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</si>
  <si>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</si>
  <si>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</si>
  <si>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</si>
  <si>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</si>
  <si>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</si>
  <si>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</si>
  <si>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</si>
  <si>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</si>
  <si>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</si>
  <si>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</si>
  <si>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</si>
  <si>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</si>
  <si>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</si>
  <si>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</si>
  <si>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</si>
  <si>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</si>
  <si>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</si>
  <si>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</si>
  <si>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</si>
  <si>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</si>
  <si>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</si>
  <si>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</si>
  <si>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</si>
  <si>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</si>
  <si>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</si>
  <si>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</si>
  <si>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</si>
  <si>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</si>
  <si>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</si>
  <si>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</si>
  <si>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</si>
  <si>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</si>
  <si>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</si>
  <si>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</si>
  <si>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</si>
  <si>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</si>
  <si>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</si>
  <si>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</si>
  <si>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</si>
  <si>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</si>
  <si>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</si>
  <si>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</si>
  <si>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</si>
  <si>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</si>
  <si>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</si>
  <si>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</si>
  <si>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</si>
  <si>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</si>
  <si>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</si>
  <si>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</si>
  <si>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</si>
  <si>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</si>
  <si>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</si>
  <si>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</si>
  <si>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</si>
  <si>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</si>
  <si>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</si>
  <si>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</si>
  <si>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</si>
  <si>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</si>
  <si>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</si>
  <si>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</si>
  <si>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</si>
  <si>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</si>
  <si>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</si>
  <si>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</si>
  <si>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</si>
  <si>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</si>
  <si>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</si>
  <si>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</si>
  <si>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</si>
  <si>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</si>
  <si>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</si>
  <si>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</si>
  <si>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</si>
  <si>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</si>
  <si>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</si>
  <si>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</si>
  <si>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</si>
  <si>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</si>
  <si>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</si>
  <si>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</si>
  <si>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</si>
  <si>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</si>
  <si>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</si>
  <si>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</si>
  <si>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</si>
  <si>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</si>
  <si>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</si>
  <si>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</si>
  <si>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</si>
  <si>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</si>
  <si>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</si>
  <si>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</si>
  <si>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</si>
  <si>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</si>
  <si>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</si>
  <si>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</si>
  <si>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</si>
  <si>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</si>
  <si>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</si>
  <si>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</si>
  <si>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</si>
  <si>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</si>
  <si>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</si>
  <si>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</si>
  <si>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</si>
  <si>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</si>
  <si>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</si>
  <si>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</si>
  <si>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</si>
  <si>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</si>
  <si>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</si>
  <si>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</si>
  <si>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</si>
  <si>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</si>
  <si>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</si>
  <si>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</si>
  <si>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</si>
  <si>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</si>
  <si>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</si>
  <si>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</si>
  <si>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</si>
  <si>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</si>
  <si>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</si>
  <si>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</si>
  <si>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</si>
  <si>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</si>
  <si>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</si>
  <si>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</si>
  <si>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</si>
  <si>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</si>
  <si>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</si>
  <si>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</si>
  <si>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</si>
  <si>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</si>
  <si>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</si>
  <si>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</si>
  <si>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</si>
  <si>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</si>
  <si>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</si>
  <si>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</si>
  <si>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</si>
  <si>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</si>
  <si>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</si>
  <si>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</si>
  <si>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</si>
  <si>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</si>
  <si>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</si>
  <si>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</si>
  <si>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</si>
  <si>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</si>
  <si>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</si>
  <si>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</si>
  <si>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</si>
  <si>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</si>
  <si>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</si>
  <si>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</si>
  <si>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</si>
  <si>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</si>
  <si>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</si>
  <si>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</si>
  <si>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</si>
  <si>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</si>
  <si>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</si>
  <si>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</si>
  <si>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</si>
  <si>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</si>
  <si>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</si>
  <si>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</si>
  <si>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</si>
  <si>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</si>
  <si>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</si>
  <si>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</si>
  <si>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</si>
  <si>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</si>
  <si>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</si>
  <si>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</si>
  <si>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</si>
  <si>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</si>
  <si>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</si>
  <si>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</si>
  <si>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</si>
  <si>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</si>
  <si>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</si>
  <si>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</si>
  <si>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</si>
  <si>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</si>
  <si>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</si>
  <si>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</si>
  <si>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</si>
  <si>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</si>
  <si>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</si>
  <si>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</si>
  <si>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</si>
  <si>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</si>
  <si>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</si>
  <si>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</si>
  <si>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</si>
  <si>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</si>
  <si>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</si>
  <si>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</si>
  <si>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</si>
  <si>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</si>
  <si>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</si>
  <si>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</si>
  <si>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</si>
  <si>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</si>
  <si>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</si>
  <si>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</si>
  <si>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</si>
  <si>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</si>
  <si>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</si>
  <si>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</si>
  <si>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</si>
  <si>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</si>
  <si>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</si>
  <si>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</si>
  <si>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</si>
  <si>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</si>
  <si>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</si>
  <si>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</si>
  <si>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</si>
  <si>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</si>
  <si>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</si>
  <si>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</si>
  <si>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</si>
  <si>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</si>
  <si>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</si>
  <si>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</si>
  <si>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</si>
  <si>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</si>
  <si>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</si>
  <si>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</si>
  <si>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</si>
  <si>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</si>
  <si>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</si>
  <si>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</si>
  <si>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</si>
  <si>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</si>
  <si>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</si>
  <si>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</si>
  <si>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</si>
  <si>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</si>
  <si>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</si>
  <si>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</si>
  <si>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</si>
  <si>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</si>
  <si>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</si>
  <si>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</si>
  <si>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</si>
  <si>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</si>
  <si>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</si>
  <si>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</si>
  <si>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</si>
  <si>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</si>
  <si>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</si>
  <si>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</si>
  <si>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</si>
  <si>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</si>
  <si>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</si>
  <si>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</si>
  <si>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</si>
  <si>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</si>
  <si>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</si>
  <si>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</si>
  <si>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</si>
  <si>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</si>
  <si>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</si>
  <si>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</si>
  <si>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</si>
  <si>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</si>
  <si>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</si>
  <si>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</si>
  <si>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</si>
  <si>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</si>
  <si>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</si>
  <si>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</si>
  <si>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</si>
  <si>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</si>
  <si>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</si>
  <si>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</si>
  <si>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</si>
  <si>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</si>
  <si>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</si>
  <si>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</si>
  <si>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</si>
  <si>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</si>
  <si>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</si>
  <si>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</si>
  <si>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</si>
  <si>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</si>
  <si>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</si>
  <si>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</si>
  <si>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</si>
  <si>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</si>
  <si>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</si>
  <si>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</si>
  <si>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</si>
  <si>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</si>
  <si>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</si>
  <si>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</si>
  <si>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</si>
  <si>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</si>
  <si>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</si>
  <si>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</si>
  <si>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</si>
  <si>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</si>
  <si>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</si>
  <si>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</si>
  <si>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</si>
  <si>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</si>
  <si>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</si>
  <si>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</si>
  <si>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</si>
  <si>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</si>
  <si>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</si>
  <si>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</si>
  <si>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</si>
  <si>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</si>
  <si>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</si>
  <si>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</si>
  <si>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</si>
  <si>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</si>
  <si>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</si>
  <si>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</si>
  <si>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</si>
  <si>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</si>
  <si>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</si>
  <si>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</si>
  <si>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</si>
  <si>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</si>
  <si>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</si>
  <si>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</si>
  <si>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</si>
  <si>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</si>
  <si>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</si>
  <si>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</si>
  <si>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</si>
  <si>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</si>
  <si>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</si>
  <si>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</si>
  <si>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</si>
  <si>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</si>
  <si>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</si>
  <si>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</si>
  <si>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</si>
  <si>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</si>
  <si>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</si>
  <si>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</si>
  <si>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</si>
  <si>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</si>
  <si>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</si>
  <si>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</si>
  <si>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</si>
  <si>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</si>
  <si>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</si>
  <si>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</si>
  <si>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</si>
  <si>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</si>
  <si>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</si>
  <si>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</si>
  <si>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</si>
  <si>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</si>
  <si>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</si>
  <si>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</si>
  <si>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</si>
  <si>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</si>
  <si>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</si>
  <si>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</si>
  <si>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</si>
  <si>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</si>
  <si>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</si>
  <si>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</si>
  <si>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</si>
  <si>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</si>
  <si>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</si>
  <si>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</si>
  <si>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</si>
  <si>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</si>
  <si>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</si>
  <si>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</si>
  <si>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</si>
  <si>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</si>
  <si>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</si>
  <si>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</si>
  <si>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</si>
  <si>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</si>
  <si>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</si>
  <si>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</si>
  <si>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</si>
  <si>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</si>
  <si>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</si>
  <si>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</si>
  <si>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</si>
  <si>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</si>
  <si>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</si>
  <si>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</si>
  <si>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</si>
  <si>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</si>
  <si>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</si>
  <si>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</si>
  <si>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</si>
  <si>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</si>
  <si>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</si>
  <si>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</si>
  <si>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</si>
  <si>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</si>
  <si>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</si>
  <si>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</si>
  <si>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</si>
  <si>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</si>
  <si>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</si>
  <si>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</si>
  <si>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</si>
  <si>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</si>
  <si>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</si>
  <si>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</si>
  <si>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</si>
  <si>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</si>
  <si>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</si>
  <si>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</si>
  <si>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</si>
  <si>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</si>
  <si>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</si>
  <si>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</si>
  <si>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</si>
  <si>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</si>
  <si>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</si>
  <si>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</si>
  <si>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</si>
  <si>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</si>
  <si>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</si>
  <si>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</si>
  <si>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</si>
  <si>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</si>
  <si>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</si>
  <si>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</si>
  <si>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</si>
  <si>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</si>
  <si>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</si>
  <si>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</si>
  <si>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</si>
  <si>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</si>
  <si>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</si>
  <si>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</si>
  <si>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</si>
  <si>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</si>
  <si>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</si>
  <si>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</si>
  <si>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</si>
  <si>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</si>
  <si>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</si>
  <si>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</si>
  <si>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</si>
  <si>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</si>
  <si>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</si>
  <si>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</si>
  <si>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</si>
  <si>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</si>
  <si>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</si>
  <si>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</si>
  <si>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</si>
  <si>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</si>
  <si>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</si>
  <si>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</si>
  <si>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</si>
  <si>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</si>
  <si>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</si>
  <si>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</si>
  <si>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</si>
  <si>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</si>
  <si>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</si>
  <si>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</si>
  <si>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</si>
  <si>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</si>
  <si>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</si>
  <si>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</si>
  <si>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</si>
  <si>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</si>
  <si>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</si>
  <si>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</si>
  <si>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</si>
  <si>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</si>
  <si>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</si>
  <si>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</si>
  <si>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</si>
  <si>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</si>
  <si>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</si>
  <si>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</si>
  <si>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</si>
  <si>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</si>
  <si>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</si>
  <si>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</si>
  <si>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</si>
  <si>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</si>
  <si>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</si>
  <si>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</si>
  <si>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</si>
  <si>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</si>
  <si>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</si>
  <si>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</si>
  <si>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</si>
  <si>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</si>
  <si>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</si>
  <si>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</si>
  <si>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</si>
  <si>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</si>
  <si>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</si>
  <si>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</si>
  <si>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</si>
  <si>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</si>
  <si>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</si>
  <si>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</si>
  <si>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</si>
  <si>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</si>
  <si>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</si>
  <si>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</si>
  <si>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</si>
  <si>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</si>
  <si>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</si>
  <si>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</si>
  <si>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</si>
  <si>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</si>
  <si>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</si>
  <si>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</si>
  <si>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</si>
  <si>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</si>
  <si>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</si>
  <si>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</si>
  <si>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</si>
  <si>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</si>
  <si>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</si>
  <si>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</si>
  <si>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</si>
  <si>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</si>
  <si>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</si>
  <si>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</si>
  <si>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</si>
  <si>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</si>
  <si>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</si>
  <si>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</si>
  <si>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</si>
  <si>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</si>
  <si>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</si>
  <si>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</si>
  <si>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</si>
  <si>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</si>
  <si>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</si>
  <si>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</si>
  <si>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</si>
  <si>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</si>
  <si>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</si>
  <si>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</si>
  <si>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</si>
  <si>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</si>
  <si>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</si>
  <si>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</si>
  <si>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</si>
  <si>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</si>
  <si>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</si>
  <si>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</si>
  <si>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</si>
  <si>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</si>
  <si>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</si>
  <si>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</si>
  <si>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</si>
  <si>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</si>
  <si>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</si>
  <si>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</si>
  <si>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</si>
  <si>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</si>
  <si>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</si>
  <si>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</si>
  <si>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</si>
  <si>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</si>
  <si>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</si>
  <si>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</si>
  <si>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</si>
  <si>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</si>
  <si>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</si>
  <si>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</si>
  <si>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</si>
  <si>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</si>
  <si>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</si>
  <si>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</si>
  <si>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</si>
  <si>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</si>
  <si>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</si>
  <si>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</si>
  <si>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</si>
  <si>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</si>
  <si>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</si>
  <si>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</si>
  <si>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</si>
  <si>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</si>
  <si>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</si>
  <si>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</si>
  <si>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</si>
  <si>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</si>
  <si>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</si>
  <si>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</si>
  <si>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</si>
  <si>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</si>
  <si>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</si>
  <si>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</si>
  <si>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</si>
  <si>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</si>
  <si>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</si>
  <si>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</si>
  <si>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</si>
  <si>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</si>
  <si>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</si>
  <si>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</si>
  <si>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</si>
  <si>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</si>
  <si>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</si>
  <si>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</si>
  <si>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</si>
  <si>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</si>
  <si>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</si>
  <si>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</si>
  <si>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</si>
  <si>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</si>
  <si>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</si>
  <si>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</si>
  <si>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</si>
  <si>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</si>
  <si>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</si>
  <si>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</si>
  <si>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</si>
  <si>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</si>
  <si>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</si>
  <si>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</si>
  <si>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</si>
  <si>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</si>
  <si>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</si>
  <si>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</si>
  <si>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</si>
  <si>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</si>
  <si>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</si>
  <si>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</si>
  <si>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</si>
  <si>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</si>
  <si>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</si>
  <si>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</si>
  <si>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</si>
  <si>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</si>
  <si>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</si>
  <si>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</si>
  <si>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</si>
  <si>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</si>
  <si>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</si>
  <si>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</si>
  <si>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</si>
  <si>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</si>
  <si>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</si>
  <si>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</si>
  <si>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</si>
  <si>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</si>
  <si>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</si>
  <si>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</si>
  <si>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</si>
  <si>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</si>
  <si>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</si>
  <si>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</si>
  <si>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</si>
  <si>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</si>
  <si>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</si>
  <si>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</si>
  <si>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</si>
  <si>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</si>
  <si>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</si>
  <si>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</si>
  <si>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</si>
  <si>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</si>
  <si>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</si>
  <si>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</si>
  <si>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</si>
  <si>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</si>
  <si>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</si>
  <si>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</si>
  <si>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</si>
  <si>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</si>
  <si>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</si>
  <si>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</si>
  <si>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</si>
  <si>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</si>
  <si>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</si>
  <si>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</si>
  <si>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</si>
  <si>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</si>
  <si>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</si>
  <si>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</si>
  <si>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</si>
  <si>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</si>
  <si>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</si>
  <si>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</si>
  <si>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</si>
  <si>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</si>
  <si>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</si>
  <si>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</si>
  <si>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</si>
  <si>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</si>
  <si>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</si>
  <si>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</si>
  <si>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</si>
  <si>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</si>
  <si>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</si>
  <si>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</si>
  <si>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</si>
  <si>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</si>
  <si>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</si>
  <si>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</si>
  <si>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</si>
  <si>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</si>
  <si>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</si>
  <si>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</si>
  <si>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</si>
  <si>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</si>
  <si>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</si>
  <si>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</si>
  <si>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</si>
  <si>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</si>
  <si>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</si>
  <si>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</si>
  <si>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</si>
  <si>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</si>
  <si>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</si>
  <si>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</si>
  <si>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</si>
  <si>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</si>
  <si>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</si>
  <si>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</si>
  <si>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</si>
  <si>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</si>
  <si>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</si>
  <si>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</si>
  <si>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</si>
  <si>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</si>
  <si>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</si>
  <si>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</si>
  <si>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</si>
  <si>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</si>
  <si>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</si>
  <si>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</si>
  <si>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</si>
  <si>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</si>
  <si>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</si>
  <si>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</si>
  <si>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</si>
  <si>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</si>
  <si>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</si>
  <si>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</si>
  <si>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</si>
  <si>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</si>
  <si>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</si>
  <si>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</si>
  <si>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</si>
  <si>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</si>
  <si>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</si>
  <si>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</si>
  <si>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</si>
  <si>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</si>
  <si>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</si>
  <si>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</si>
  <si>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</si>
  <si>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</si>
  <si>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</si>
  <si>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</si>
  <si>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</si>
  <si>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</si>
  <si>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</si>
  <si>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</si>
  <si>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</si>
  <si>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</si>
  <si>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</si>
  <si>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</si>
  <si>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</si>
  <si>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</si>
  <si>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</si>
  <si>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</si>
  <si>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</si>
  <si>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</si>
  <si>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</si>
  <si>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</si>
  <si>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</si>
  <si>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</si>
  <si>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</si>
  <si>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</si>
  <si>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</si>
  <si>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</si>
  <si>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</si>
  <si>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</si>
  <si>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</si>
  <si>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</si>
  <si>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</si>
  <si>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</si>
  <si>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</si>
  <si>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</si>
  <si>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</si>
  <si>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</si>
  <si>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</si>
  <si>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</si>
  <si>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</si>
  <si>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</si>
  <si>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</si>
  <si>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</si>
  <si>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</si>
  <si>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</si>
  <si>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</si>
  <si>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</si>
  <si>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</si>
  <si>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</si>
  <si>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</si>
  <si>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</si>
  <si>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</si>
  <si>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</si>
  <si>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</si>
  <si>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</si>
  <si>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</si>
  <si>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</si>
  <si>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</si>
  <si>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</si>
  <si>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</si>
  <si>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</si>
  <si>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</si>
  <si>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</si>
  <si>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</si>
  <si>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</si>
  <si>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</si>
  <si>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</si>
  <si>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</si>
  <si>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</si>
  <si>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</si>
  <si>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</si>
  <si>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</si>
  <si>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</si>
  <si>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</si>
  <si>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</si>
  <si>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</si>
  <si>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</si>
  <si>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</si>
  <si>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</si>
  <si>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</si>
  <si>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</si>
  <si>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</si>
  <si>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</si>
  <si>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</si>
  <si>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</si>
  <si>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</si>
  <si>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</si>
  <si>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</si>
  <si>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</si>
  <si>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</si>
  <si>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</si>
  <si>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</si>
  <si>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</si>
  <si>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</si>
  <si>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</si>
  <si>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</si>
  <si>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</si>
  <si>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</si>
  <si>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</si>
  <si>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</si>
  <si>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</si>
  <si>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</si>
  <si>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</si>
  <si>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</si>
  <si>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</si>
  <si>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</si>
  <si>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</si>
  <si>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</si>
  <si>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</si>
  <si>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</si>
  <si>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</si>
  <si>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</si>
  <si>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</si>
  <si>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</si>
  <si>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</si>
  <si>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</si>
  <si>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</si>
  <si>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</si>
  <si>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</si>
  <si>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</si>
  <si>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</si>
  <si>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</si>
  <si>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</si>
  <si>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</si>
  <si>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</si>
  <si>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</si>
  <si>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</si>
  <si>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</si>
  <si>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</si>
  <si>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</si>
  <si>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</si>
  <si>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</si>
  <si>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</si>
  <si>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</si>
  <si>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</si>
  <si>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</si>
  <si>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</si>
  <si>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</si>
  <si>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</si>
  <si>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</si>
  <si>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</si>
  <si>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</si>
  <si>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</si>
  <si>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</si>
  <si>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</si>
  <si>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</si>
  <si>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</si>
  <si>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</si>
  <si>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</si>
  <si>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</si>
  <si>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</si>
  <si>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</si>
  <si>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</si>
  <si>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</si>
  <si>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</si>
  <si>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</si>
  <si>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</si>
  <si>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</si>
  <si>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</si>
  <si>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</si>
  <si>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</si>
  <si>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</si>
  <si>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</si>
  <si>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</si>
  <si>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</si>
  <si>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</si>
  <si>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</si>
  <si>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</si>
  <si>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</si>
  <si>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</si>
  <si>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</si>
  <si>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</si>
  <si>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</si>
  <si>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</si>
  <si>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</si>
  <si>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</si>
  <si>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</si>
  <si>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</si>
  <si>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</si>
  <si>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</si>
  <si>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</si>
  <si>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</si>
  <si>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</si>
  <si>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</si>
  <si>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</si>
  <si>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</si>
  <si>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</si>
  <si>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</si>
  <si>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</si>
  <si>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</si>
  <si>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</si>
  <si>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</si>
  <si>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</si>
  <si>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</si>
  <si>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</si>
  <si>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</si>
  <si>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</si>
  <si>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</si>
  <si>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</si>
  <si>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</si>
  <si>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</si>
  <si>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</si>
  <si>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</si>
  <si>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</si>
  <si>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</si>
  <si>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</si>
  <si>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</si>
  <si>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</si>
  <si>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</si>
  <si>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</si>
  <si>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</si>
  <si>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</si>
  <si>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</si>
  <si>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</si>
  <si>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</si>
  <si>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</si>
  <si>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</si>
  <si>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</si>
  <si>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</si>
  <si>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</si>
  <si>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</si>
  <si>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</si>
  <si>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</si>
  <si>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</si>
  <si>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</si>
  <si>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</si>
  <si>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</si>
  <si>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</si>
  <si>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</si>
  <si>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</si>
  <si>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</si>
  <si>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</si>
  <si>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</si>
  <si>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</si>
  <si>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</si>
  <si>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</si>
  <si>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</si>
  <si>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</si>
  <si>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</si>
  <si>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</si>
  <si>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</si>
  <si>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</si>
  <si>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</si>
  <si>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</si>
  <si>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</si>
  <si>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</si>
  <si>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</si>
  <si>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</si>
  <si>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</si>
  <si>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</si>
  <si>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</si>
  <si>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</si>
  <si>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</si>
  <si>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</si>
  <si>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</si>
  <si>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</si>
  <si>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</si>
  <si>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</si>
  <si>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</si>
  <si>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</si>
  <si>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</si>
  <si>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</si>
  <si>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</si>
  <si>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</si>
  <si>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</si>
  <si>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</si>
  <si>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</si>
  <si>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</si>
  <si>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</si>
  <si>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</si>
  <si>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</si>
  <si>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</si>
  <si>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</si>
  <si>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</si>
  <si>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</si>
  <si>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</si>
  <si>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</si>
  <si>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</si>
  <si>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</si>
  <si>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</si>
  <si>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</si>
  <si>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</si>
  <si>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</si>
  <si>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</si>
  <si>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</si>
  <si>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</si>
  <si>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</si>
  <si>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</si>
  <si>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</si>
  <si>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</si>
  <si>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</si>
  <si>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</si>
  <si>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</si>
  <si>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</si>
  <si>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</si>
  <si>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</si>
  <si>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</si>
  <si>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</si>
  <si>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</si>
  <si>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</si>
  <si>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</si>
  <si>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</si>
  <si>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</si>
  <si>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</si>
  <si>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</si>
  <si>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</si>
  <si>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</si>
  <si>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</si>
  <si>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</si>
  <si>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</si>
  <si>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</si>
  <si>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</si>
  <si>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</si>
  <si>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</si>
  <si>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</si>
  <si>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</si>
  <si>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</si>
  <si>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</si>
  <si>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</si>
  <si>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</si>
  <si>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</si>
  <si>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</si>
  <si>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</si>
  <si>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</si>
  <si>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</si>
  <si>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</si>
  <si>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</si>
  <si>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</si>
  <si>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</si>
  <si>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</si>
  <si>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</si>
  <si>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</si>
  <si>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</si>
  <si>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</si>
  <si>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</si>
  <si>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</si>
  <si>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</si>
  <si>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</si>
  <si>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</si>
  <si>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</si>
  <si>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</si>
  <si>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</si>
  <si>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</si>
  <si>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</si>
  <si>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</si>
  <si>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</si>
  <si>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</si>
  <si>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</si>
  <si>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</si>
  <si>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</si>
  <si>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</si>
  <si>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</si>
  <si>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</si>
  <si>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</si>
  <si>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</si>
  <si>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</si>
  <si>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</si>
  <si>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</si>
  <si>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</si>
  <si>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</si>
  <si>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</si>
  <si>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</si>
  <si>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</si>
  <si>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</si>
  <si>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</si>
  <si>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</si>
  <si>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</si>
  <si>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</si>
  <si>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</si>
  <si>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</si>
  <si>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</si>
  <si>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</si>
  <si>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</si>
  <si>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</si>
  <si>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</si>
  <si>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</si>
  <si>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</si>
  <si>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</si>
  <si>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</si>
  <si>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</si>
  <si>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</si>
  <si>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</si>
  <si>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</si>
  <si>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</si>
  <si>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</si>
  <si>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</si>
  <si>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</si>
  <si>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</si>
  <si>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</si>
  <si>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</si>
  <si>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</si>
  <si>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</si>
  <si>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</si>
  <si>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</si>
  <si>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</si>
  <si>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</si>
  <si>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</si>
  <si>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</si>
  <si>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</si>
  <si>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</si>
  <si>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</si>
  <si>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</si>
  <si>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</si>
  <si>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</si>
  <si>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</si>
  <si>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</si>
  <si>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</si>
  <si>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</si>
  <si>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</si>
  <si>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</si>
  <si>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</si>
  <si>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</si>
  <si>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</si>
  <si>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</si>
  <si>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</si>
  <si>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</si>
  <si>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</si>
  <si>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</si>
  <si>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</si>
  <si>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</si>
  <si>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</si>
  <si>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</si>
  <si>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</si>
  <si>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</si>
  <si>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</si>
  <si>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</si>
  <si>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</si>
  <si>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</si>
  <si>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</si>
  <si>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</si>
  <si>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</si>
  <si>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</si>
  <si>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</si>
  <si>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</si>
  <si>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</si>
  <si>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</si>
  <si>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</si>
  <si>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</si>
  <si>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</si>
  <si>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</si>
  <si>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</si>
  <si>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</si>
  <si>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</si>
  <si>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</si>
  <si>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</si>
  <si>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</si>
  <si>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</si>
  <si>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</si>
  <si>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</si>
  <si>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</si>
  <si>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</si>
  <si>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</si>
  <si>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</si>
  <si>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</si>
  <si>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</si>
  <si>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</si>
  <si>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</si>
  <si>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</si>
  <si>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</si>
  <si>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</si>
  <si>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</si>
  <si>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</si>
  <si>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</si>
  <si>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</si>
  <si>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</si>
  <si>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</si>
  <si>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</si>
  <si>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</si>
  <si>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</si>
  <si>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</si>
  <si>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</si>
  <si>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</si>
  <si>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</si>
  <si>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</si>
  <si>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</si>
  <si>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</si>
  <si>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</si>
  <si>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</si>
  <si>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</si>
  <si>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</si>
  <si>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</si>
  <si>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</si>
  <si>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</si>
  <si>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</si>
  <si>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</si>
  <si>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</si>
  <si>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</si>
  <si>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</si>
  <si>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</si>
  <si>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</si>
  <si>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</si>
  <si>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</si>
  <si>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</si>
  <si>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</si>
  <si>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</si>
  <si>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</si>
  <si>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</si>
  <si>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</si>
  <si>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</si>
  <si>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</si>
  <si>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</si>
  <si>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</si>
  <si>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</si>
  <si>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</si>
  <si>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</si>
  <si>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</si>
  <si>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</si>
  <si>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</si>
  <si>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</si>
  <si>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</si>
  <si>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</si>
  <si>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</si>
  <si>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</si>
  <si>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</si>
  <si>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</si>
  <si>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</si>
  <si>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</si>
  <si>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</si>
  <si>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</si>
  <si>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</si>
  <si>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</si>
  <si>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</si>
  <si>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</si>
  <si>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</si>
  <si>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</si>
  <si>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</si>
  <si>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</si>
  <si>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</si>
  <si>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</si>
  <si>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</si>
  <si>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</si>
  <si>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</si>
  <si>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</si>
  <si>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</si>
  <si>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</si>
  <si>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</si>
  <si>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</si>
  <si>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</si>
  <si>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</si>
  <si>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</si>
  <si>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</si>
  <si>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</si>
  <si>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</si>
  <si>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</si>
  <si>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</si>
  <si>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</si>
  <si>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</si>
  <si>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</si>
  <si>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</si>
  <si>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</si>
  <si>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</si>
  <si>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</si>
  <si>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</si>
  <si>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</si>
  <si>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</si>
  <si>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</si>
  <si>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</si>
  <si>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</si>
  <si>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</si>
  <si>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</si>
  <si>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</si>
  <si>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</si>
  <si>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</si>
  <si>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</si>
  <si>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</si>
  <si>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</si>
  <si>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</si>
  <si>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</si>
  <si>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</si>
  <si>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</si>
  <si>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</si>
  <si>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</si>
  <si>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</si>
  <si>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</si>
  <si>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</si>
  <si>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</si>
  <si>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</si>
  <si>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</si>
  <si>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</si>
  <si>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</si>
  <si>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</si>
  <si>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</si>
  <si>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</si>
  <si>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</si>
  <si>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</si>
  <si>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</si>
  <si>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</si>
  <si>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</si>
  <si>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</si>
  <si>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</si>
  <si>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</si>
  <si>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</si>
  <si>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</si>
  <si>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</si>
  <si>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</si>
  <si>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</si>
  <si>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</si>
  <si>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</si>
  <si>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</si>
  <si>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</si>
  <si>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</si>
  <si>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</si>
  <si>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</si>
  <si>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</si>
  <si>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</si>
  <si>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</si>
  <si>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</si>
  <si>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</si>
  <si>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</si>
  <si>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</si>
  <si>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</si>
  <si>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</si>
  <si>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</si>
  <si>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</si>
  <si>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</si>
  <si>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</si>
  <si>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</si>
  <si>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</si>
  <si>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</si>
  <si>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</si>
  <si>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</si>
  <si>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</si>
  <si>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</si>
  <si>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</si>
  <si>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</si>
  <si>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</si>
  <si>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</si>
  <si>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</si>
  <si>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</si>
  <si>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</si>
  <si>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</si>
  <si>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</si>
  <si>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</si>
  <si>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</si>
  <si>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</si>
  <si>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</si>
  <si>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</si>
  <si>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</si>
  <si>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</si>
  <si>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</si>
  <si>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</si>
  <si>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</si>
  <si>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</si>
  <si>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</si>
  <si>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</si>
  <si>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</si>
  <si>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</si>
  <si>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</si>
  <si>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</si>
  <si>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</si>
  <si>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</si>
  <si>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</si>
  <si>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</si>
  <si>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</si>
  <si>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</si>
  <si>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</si>
  <si>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</si>
  <si>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</si>
  <si>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</si>
  <si>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</si>
  <si>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</si>
  <si>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</si>
  <si>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</si>
  <si>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</si>
  <si>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</si>
  <si>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</si>
  <si>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</si>
  <si>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</si>
  <si>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</si>
  <si>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</si>
  <si>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</si>
  <si>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</si>
  <si>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</si>
  <si>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</si>
  <si>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</si>
  <si>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</si>
  <si>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</si>
  <si>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</si>
  <si>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</si>
  <si>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</si>
  <si>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</si>
  <si>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</si>
  <si>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</si>
  <si>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</si>
  <si>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</si>
  <si>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</si>
  <si>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</si>
  <si>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</si>
  <si>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</si>
  <si>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</si>
  <si>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</si>
  <si>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</si>
  <si>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</si>
  <si>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</si>
  <si>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</si>
  <si>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</si>
  <si>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</si>
  <si>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</si>
  <si>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</si>
  <si>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</si>
  <si>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</si>
  <si>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</si>
  <si>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</si>
  <si>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</si>
  <si>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</si>
  <si>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</si>
  <si>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</si>
  <si>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</si>
  <si>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</si>
  <si>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</si>
  <si>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</si>
  <si>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</si>
  <si>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</si>
  <si>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</si>
  <si>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</si>
  <si>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</si>
  <si>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</si>
  <si>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</si>
  <si>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</si>
  <si>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</si>
  <si>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</si>
  <si>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</si>
  <si>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</si>
  <si>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</si>
  <si>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</si>
  <si>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</si>
  <si>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</si>
  <si>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</si>
  <si>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</si>
  <si>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</si>
  <si>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</si>
  <si>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</si>
  <si>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</si>
  <si>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</si>
  <si>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</si>
  <si>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</si>
  <si>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</si>
  <si>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</si>
  <si>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</si>
  <si>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</si>
  <si>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</si>
  <si>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</si>
  <si>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</si>
  <si>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</si>
  <si>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</si>
  <si>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</si>
  <si>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</si>
  <si>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</si>
  <si>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</si>
  <si>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</si>
  <si>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</si>
  <si>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</si>
  <si>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</si>
  <si>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</si>
  <si>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</si>
  <si>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</si>
  <si>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</si>
  <si>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</si>
  <si>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</si>
  <si>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</si>
  <si>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</si>
  <si>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</si>
  <si>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</si>
  <si>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</si>
  <si>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</si>
  <si>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</si>
  <si>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</si>
  <si>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</si>
  <si>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</si>
  <si>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</si>
  <si>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</si>
  <si>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</si>
  <si>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</si>
  <si>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</si>
  <si>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</si>
  <si>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</si>
  <si>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</si>
  <si>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</si>
  <si>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</si>
  <si>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</si>
  <si>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</si>
  <si>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</si>
  <si>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</si>
  <si>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</si>
  <si>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</si>
  <si>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</si>
  <si>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</si>
  <si>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</si>
  <si>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</si>
  <si>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</si>
  <si>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</si>
  <si>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</si>
  <si>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</si>
  <si>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</si>
  <si>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</si>
  <si>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</si>
  <si>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</si>
  <si>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</si>
  <si>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</si>
  <si>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</si>
  <si>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</si>
  <si>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</si>
  <si>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</si>
  <si>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</si>
  <si>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</si>
  <si>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</si>
  <si>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</si>
  <si>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</si>
  <si>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</si>
  <si>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</si>
  <si>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</si>
  <si>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</si>
  <si>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</si>
  <si>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</si>
  <si>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</si>
  <si>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</si>
  <si>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</si>
  <si>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</si>
  <si>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</si>
  <si>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</si>
  <si>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</si>
  <si>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</si>
  <si>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</si>
  <si>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</si>
  <si>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</si>
  <si>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</si>
  <si>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</si>
  <si>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</si>
  <si>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</si>
  <si>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</si>
  <si>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</si>
  <si>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</si>
  <si>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</si>
  <si>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</si>
  <si>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</si>
  <si>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</si>
  <si>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</si>
  <si>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</si>
  <si>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</si>
  <si>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</si>
  <si>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</si>
  <si>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</si>
  <si>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</si>
  <si>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</si>
  <si>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</si>
  <si>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</si>
  <si>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</si>
  <si>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</si>
  <si>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</si>
  <si>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</si>
  <si>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</si>
  <si>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</si>
  <si>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</si>
  <si>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</si>
  <si>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</si>
  <si>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</si>
  <si>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</si>
  <si>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</si>
  <si>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</si>
  <si>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</si>
  <si>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</si>
  <si>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</si>
  <si>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</si>
  <si>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</si>
  <si>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</si>
  <si>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</si>
  <si>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</si>
  <si>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</si>
  <si>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</si>
  <si>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</si>
  <si>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</si>
  <si>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</si>
  <si>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</si>
  <si>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</si>
  <si>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</si>
  <si>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</si>
  <si>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</si>
  <si>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</si>
  <si>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</si>
  <si>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</si>
  <si>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</si>
  <si>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</si>
  <si>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</si>
  <si>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</si>
  <si>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</si>
  <si>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</si>
  <si>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</si>
  <si>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</si>
  <si>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</si>
  <si>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</si>
  <si>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</si>
  <si>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</si>
  <si>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</si>
  <si>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</si>
  <si>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</si>
  <si>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</si>
  <si>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</si>
  <si>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</si>
  <si>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</si>
  <si>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</si>
  <si>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</si>
  <si>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</si>
  <si>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</si>
  <si>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</si>
  <si>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</si>
  <si>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</si>
  <si>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</si>
  <si>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</si>
  <si>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</si>
  <si>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</si>
  <si>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</si>
  <si>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</si>
  <si>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</si>
  <si>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</si>
  <si>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</si>
  <si>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</si>
  <si>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</si>
  <si>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</si>
  <si>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</si>
  <si>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</si>
  <si>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</si>
  <si>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</si>
  <si>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</si>
  <si>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</si>
  <si>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</si>
  <si>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</si>
  <si>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</si>
  <si>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</si>
  <si>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</si>
  <si>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</si>
  <si>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</si>
  <si>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</si>
  <si>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</si>
  <si>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</si>
  <si>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</si>
  <si>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</si>
  <si>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</si>
  <si>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</si>
  <si>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</si>
  <si>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</si>
  <si>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</si>
  <si>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</si>
  <si>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</si>
  <si>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</si>
  <si>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</si>
  <si>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</si>
  <si>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</si>
  <si>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</si>
  <si>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</si>
  <si>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</si>
  <si>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</si>
  <si>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</si>
  <si>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</si>
  <si>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</si>
  <si>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</si>
  <si>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</si>
  <si>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</si>
  <si>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</si>
  <si>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</si>
  <si>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</si>
  <si>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</si>
  <si>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</si>
  <si>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</si>
  <si>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</si>
  <si>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</si>
  <si>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</si>
  <si>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</si>
  <si>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</si>
  <si>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</si>
  <si>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</si>
  <si>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</si>
  <si>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</si>
  <si>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</si>
  <si>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</si>
  <si>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</si>
  <si>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</si>
  <si>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</si>
  <si>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</si>
  <si>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</si>
  <si>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</si>
  <si>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</si>
  <si>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</si>
  <si>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</si>
  <si>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</si>
  <si>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</si>
  <si>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</si>
  <si>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</si>
  <si>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</si>
  <si>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</si>
  <si>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</si>
  <si>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</si>
  <si>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</si>
  <si>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</si>
  <si>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</si>
  <si>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</si>
  <si>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</si>
  <si>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</si>
  <si>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</si>
  <si>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</si>
  <si>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</si>
  <si>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</si>
  <si>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</si>
  <si>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</si>
  <si>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</si>
  <si>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</si>
  <si>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</si>
  <si>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</si>
  <si>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</si>
  <si>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</si>
  <si>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</si>
  <si>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</si>
  <si>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</si>
  <si>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</si>
  <si>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</si>
  <si>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</si>
  <si>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</si>
  <si>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</si>
  <si>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</si>
  <si>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</si>
  <si>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</si>
  <si>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</si>
  <si>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</si>
  <si>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</si>
  <si>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</si>
  <si>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</si>
  <si>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</si>
  <si>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</si>
  <si>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</si>
  <si>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</si>
  <si>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</si>
  <si>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</si>
  <si>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</si>
  <si>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</si>
  <si>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</si>
  <si>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</si>
  <si>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</si>
  <si>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</si>
  <si>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</si>
  <si>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</si>
  <si>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</si>
  <si>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</si>
  <si>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</si>
  <si>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</si>
  <si>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</si>
  <si>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</si>
  <si>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</si>
  <si>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</si>
  <si>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</si>
  <si>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</si>
  <si>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</si>
  <si>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</si>
  <si>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</si>
  <si>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</si>
  <si>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</si>
  <si>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</si>
  <si>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</si>
  <si>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</si>
  <si>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</si>
  <si>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</si>
  <si>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</si>
  <si>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</si>
  <si>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</si>
  <si>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</si>
  <si>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</si>
  <si>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</si>
  <si>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</si>
  <si>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</si>
  <si>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</si>
  <si>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</si>
  <si>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</si>
  <si>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</si>
  <si>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</si>
  <si>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</si>
  <si>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</si>
  <si>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</si>
  <si>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</si>
  <si>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</si>
  <si>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</si>
  <si>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</si>
  <si>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</si>
  <si>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</si>
  <si>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</si>
  <si>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</si>
  <si>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</si>
  <si>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</si>
  <si>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</si>
  <si>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</si>
  <si>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</si>
  <si>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</si>
  <si>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</si>
  <si>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</si>
  <si>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</si>
  <si>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</si>
  <si>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</si>
  <si>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</si>
  <si>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</si>
  <si>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</si>
  <si>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</si>
  <si>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</si>
  <si>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</si>
  <si>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</si>
  <si>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</si>
  <si>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</si>
  <si>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</si>
  <si>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</si>
  <si>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</si>
  <si>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</si>
  <si>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</si>
  <si>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</si>
  <si>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</si>
  <si>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</si>
  <si>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</si>
  <si>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</si>
  <si>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</si>
  <si>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</si>
  <si>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</si>
  <si>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</si>
  <si>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</si>
  <si>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</si>
  <si>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</si>
  <si>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</si>
  <si>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</si>
  <si>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</si>
  <si>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</si>
  <si>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</si>
  <si>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</si>
  <si>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</si>
  <si>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</si>
  <si>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</si>
  <si>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</si>
  <si>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</si>
  <si>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</si>
  <si>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</si>
  <si>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</si>
  <si>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</si>
  <si>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</si>
  <si>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</si>
  <si>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</si>
  <si>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</si>
  <si>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</si>
  <si>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</si>
  <si>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</si>
  <si>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</si>
  <si>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</si>
  <si>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</si>
  <si>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</si>
  <si>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</si>
  <si>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</si>
  <si>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</si>
  <si>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</si>
  <si>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</si>
  <si>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</si>
  <si>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</si>
  <si>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</si>
  <si>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</si>
  <si>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</si>
  <si>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</si>
  <si>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</si>
  <si>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</si>
  <si>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</si>
  <si>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</si>
  <si>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</si>
  <si>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</si>
  <si>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</si>
  <si>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</si>
  <si>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</si>
  <si>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</si>
  <si>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</si>
  <si>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</si>
  <si>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</si>
  <si>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</si>
  <si>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</si>
  <si>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</si>
  <si>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</si>
  <si>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</si>
  <si>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</si>
  <si>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</si>
  <si>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</si>
  <si>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</si>
  <si>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</si>
  <si>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</si>
  <si>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</si>
  <si>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</si>
  <si>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</si>
  <si>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</si>
  <si>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</si>
  <si>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</si>
  <si>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</si>
  <si>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</si>
  <si>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</si>
  <si>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</si>
  <si>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</si>
  <si>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</si>
  <si>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</si>
  <si>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</si>
  <si>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</si>
  <si>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</si>
  <si>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</si>
  <si>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</si>
  <si>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</si>
  <si>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</si>
  <si>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</si>
  <si>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</si>
  <si>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</si>
  <si>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</si>
  <si>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</si>
  <si>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</si>
  <si>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</si>
  <si>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</si>
  <si>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</si>
  <si>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</si>
  <si>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</si>
  <si>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</si>
  <si>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</si>
  <si>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</si>
  <si>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</si>
  <si>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</si>
  <si>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</si>
  <si>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</si>
  <si>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</si>
  <si>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</si>
  <si>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</si>
  <si>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</si>
  <si>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</si>
  <si>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</si>
  <si>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</si>
  <si>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</si>
  <si>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</si>
  <si>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</si>
  <si>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</si>
  <si>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</si>
  <si>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</si>
  <si>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</si>
  <si>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</si>
  <si>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</si>
  <si>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</si>
  <si>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</si>
  <si>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</si>
  <si>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</si>
  <si>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</si>
  <si>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</si>
  <si>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</si>
  <si>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</si>
  <si>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</si>
  <si>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</si>
  <si>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</si>
  <si>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</si>
  <si>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</si>
  <si>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</si>
  <si>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</si>
  <si>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</si>
  <si>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</si>
  <si>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</si>
  <si>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</si>
  <si>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</si>
  <si>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</si>
  <si>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</si>
  <si>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</si>
  <si>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</si>
  <si>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</si>
  <si>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</si>
  <si>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</si>
  <si>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</si>
  <si>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</si>
  <si>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</si>
  <si>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</si>
  <si>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</si>
  <si>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</si>
  <si>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</si>
  <si>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</si>
  <si>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</si>
  <si>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</si>
  <si>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</si>
  <si>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</si>
  <si>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</si>
  <si>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</si>
  <si>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</si>
  <si>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</si>
  <si>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</si>
  <si>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</si>
  <si>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</si>
  <si>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</si>
  <si>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</si>
  <si>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</si>
  <si>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</si>
  <si>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</si>
  <si>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</si>
  <si>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</si>
  <si>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</si>
  <si>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</si>
  <si>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</si>
  <si>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</si>
  <si>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</si>
  <si>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</si>
  <si>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</si>
  <si>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</si>
  <si>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</si>
  <si>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</si>
  <si>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</si>
  <si>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</si>
  <si>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</si>
  <si>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</si>
  <si>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</si>
  <si>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</si>
  <si>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</si>
  <si>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</si>
  <si>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</si>
  <si>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</si>
  <si>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</si>
  <si>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</si>
  <si>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</si>
  <si>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</si>
  <si>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</si>
  <si>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</si>
  <si>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</si>
  <si>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</si>
  <si>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</si>
  <si>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</si>
  <si>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</si>
  <si>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</si>
  <si>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</si>
  <si>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</si>
  <si>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</si>
  <si>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</si>
  <si>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</si>
  <si>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</si>
  <si>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</si>
  <si>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</si>
  <si>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</si>
  <si>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</si>
  <si>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</si>
  <si>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</si>
  <si>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</si>
  <si>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</si>
  <si>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</si>
  <si>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</si>
  <si>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</si>
  <si>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</si>
  <si>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</si>
  <si>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</si>
  <si>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</si>
  <si>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</si>
  <si>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</si>
  <si>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</si>
  <si>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</si>
  <si>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</si>
  <si>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</si>
  <si>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</si>
  <si>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</si>
  <si>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</si>
  <si>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</si>
  <si>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</si>
  <si>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</si>
  <si>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</si>
  <si>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</si>
  <si>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</si>
  <si>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</si>
  <si>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</si>
  <si>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</si>
  <si>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</si>
  <si>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</si>
  <si>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</si>
  <si>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</si>
  <si>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</si>
  <si>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</si>
  <si>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</si>
  <si>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</si>
  <si>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</si>
  <si>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</si>
  <si>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</si>
  <si>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</si>
  <si>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</si>
  <si>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</si>
  <si>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</si>
  <si>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</si>
  <si>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</si>
  <si>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</si>
  <si>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</si>
  <si>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</si>
  <si>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</si>
  <si>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</si>
  <si>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</si>
  <si>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</si>
  <si>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</si>
  <si>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</si>
  <si>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</si>
  <si>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</si>
  <si>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</si>
  <si>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</si>
  <si>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</si>
  <si>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</si>
  <si>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</si>
  <si>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</si>
  <si>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</si>
  <si>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</si>
  <si>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</si>
  <si>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</si>
  <si>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</si>
  <si>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</si>
  <si>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</si>
  <si>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</si>
  <si>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</si>
  <si>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</si>
  <si>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</si>
  <si>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</si>
  <si>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</si>
  <si>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</si>
  <si>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</si>
  <si>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</si>
  <si>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</si>
  <si>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</si>
  <si>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</si>
  <si>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</si>
  <si>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</si>
  <si>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</si>
  <si>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</si>
  <si>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</si>
  <si>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</si>
  <si>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</si>
  <si>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</si>
  <si>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</si>
  <si>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</si>
  <si>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</si>
  <si>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</si>
  <si>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</si>
  <si>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</si>
  <si>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</si>
  <si>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</si>
  <si>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</si>
  <si>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</si>
  <si>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</si>
  <si>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</si>
  <si>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</si>
  <si>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</si>
  <si>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</si>
  <si>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</si>
  <si>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</si>
  <si>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</si>
  <si>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</si>
  <si>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</si>
  <si>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</si>
  <si>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</si>
  <si>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</si>
  <si>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</si>
  <si>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</si>
  <si>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</si>
  <si>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</si>
  <si>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</si>
  <si>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</si>
  <si>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</si>
  <si>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</si>
  <si>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</si>
  <si>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</si>
  <si>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</si>
  <si>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</si>
  <si>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</si>
  <si>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</si>
  <si>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</si>
  <si>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</si>
  <si>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</si>
  <si>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</si>
  <si>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</si>
  <si>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</si>
  <si>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</si>
  <si>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</si>
  <si>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</si>
  <si>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</si>
  <si>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</si>
  <si>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</si>
  <si>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</si>
  <si>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</si>
  <si>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</si>
  <si>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</si>
  <si>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</si>
  <si>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</si>
  <si>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</si>
  <si>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</si>
  <si>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</si>
  <si>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</si>
  <si>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</si>
  <si>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</si>
  <si>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</si>
  <si>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</si>
  <si>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</si>
  <si>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</si>
  <si>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</si>
  <si>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</si>
  <si>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</si>
  <si>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</si>
  <si>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</si>
  <si>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</si>
  <si>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</si>
  <si>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</si>
  <si>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</si>
  <si>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</si>
  <si>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</si>
  <si>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</si>
  <si>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</si>
  <si>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</si>
  <si>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</si>
  <si>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</si>
  <si>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</si>
  <si>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</si>
  <si>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</si>
  <si>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</si>
  <si>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</si>
  <si>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</si>
  <si>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</si>
  <si>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</si>
  <si>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</si>
  <si>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</si>
  <si>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</si>
  <si>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</si>
  <si>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</si>
  <si>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</si>
  <si>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</si>
  <si>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</si>
  <si>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</si>
  <si>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</si>
  <si>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</si>
  <si>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</si>
  <si>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</si>
  <si>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</si>
  <si>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</si>
  <si>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</si>
  <si>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</si>
  <si>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</si>
  <si>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</si>
  <si>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</si>
  <si>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</si>
  <si>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</si>
  <si>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</si>
  <si>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</si>
  <si>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</si>
  <si>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</si>
  <si>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</si>
  <si>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</si>
  <si>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</si>
  <si>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</si>
  <si>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</si>
  <si>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</si>
  <si>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</si>
  <si>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</si>
  <si>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</si>
  <si>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</si>
  <si>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</si>
  <si>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</si>
  <si>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</si>
  <si>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</si>
  <si>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</si>
  <si>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</si>
  <si>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</si>
  <si>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</si>
  <si>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</si>
  <si>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</si>
  <si>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</si>
  <si>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</si>
  <si>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</si>
  <si>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</si>
  <si>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</si>
  <si>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</si>
  <si>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</si>
  <si>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</si>
  <si>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</si>
  <si>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</si>
  <si>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</si>
  <si>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</si>
  <si>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</si>
  <si>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</si>
  <si>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</si>
  <si>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</si>
  <si>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</si>
  <si>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</si>
  <si>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</si>
  <si>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</si>
  <si>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</si>
  <si>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</si>
  <si>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</si>
  <si>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</si>
  <si>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</si>
  <si>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</si>
  <si>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</si>
  <si>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</si>
  <si>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</si>
  <si>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</si>
  <si>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</si>
  <si>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</si>
  <si>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</si>
  <si>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</si>
  <si>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</si>
  <si>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</si>
  <si>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</si>
  <si>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</si>
  <si>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</si>
  <si>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</si>
  <si>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</si>
  <si>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</si>
  <si>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</si>
  <si>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</si>
  <si>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</si>
  <si>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</si>
  <si>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</si>
  <si>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</si>
  <si>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</si>
  <si>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</si>
  <si>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</si>
  <si>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</si>
  <si>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</si>
  <si>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</si>
  <si>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</si>
  <si>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</si>
  <si>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</si>
  <si>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</si>
  <si>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</si>
  <si>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</si>
  <si>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</si>
  <si>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</si>
  <si>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</si>
  <si>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</si>
  <si>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</si>
  <si>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</si>
  <si>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</si>
  <si>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</si>
  <si>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</si>
  <si>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</si>
  <si>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</si>
  <si>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</si>
  <si>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</si>
  <si>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</si>
  <si>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</si>
  <si>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</si>
  <si>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</si>
  <si>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</si>
  <si>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</si>
  <si>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</si>
  <si>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</si>
  <si>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</si>
  <si>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</si>
  <si>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</si>
  <si>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</si>
  <si>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</si>
  <si>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</si>
  <si>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</si>
  <si>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</si>
  <si>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</si>
  <si>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</si>
  <si>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</si>
  <si>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</si>
  <si>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</si>
  <si>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</si>
  <si>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</si>
  <si>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</si>
  <si>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</si>
  <si>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</si>
  <si>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</si>
  <si>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</si>
  <si>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</si>
  <si>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</si>
  <si>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</si>
  <si>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</si>
  <si>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</si>
  <si>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</si>
  <si>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</si>
  <si>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</si>
  <si>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</si>
  <si>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</si>
  <si>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</si>
  <si>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</si>
  <si>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</si>
  <si>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</si>
  <si>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</si>
  <si>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</si>
  <si>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</si>
  <si>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</si>
  <si>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</si>
  <si>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</si>
  <si>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</si>
  <si>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</si>
  <si>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</si>
  <si>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</si>
  <si>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</si>
  <si>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</si>
  <si>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</si>
  <si>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</si>
  <si>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</si>
  <si>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</si>
  <si>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</si>
  <si>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</si>
  <si>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</si>
  <si>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</si>
  <si>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</si>
  <si>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</si>
  <si>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</si>
  <si>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</si>
  <si>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</si>
  <si>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</si>
  <si>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</si>
  <si>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</si>
  <si>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</si>
  <si>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</si>
  <si>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</si>
  <si>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</si>
  <si>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</si>
  <si>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</si>
  <si>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</si>
  <si>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</si>
  <si>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</si>
  <si>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</si>
  <si>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</si>
  <si>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</si>
  <si>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</si>
  <si>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</si>
  <si>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</si>
  <si>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</si>
  <si>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</si>
  <si>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</si>
  <si>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</si>
  <si>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</si>
  <si>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</si>
  <si>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</si>
  <si>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</si>
  <si>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</si>
  <si>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</si>
  <si>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</si>
  <si>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</si>
  <si>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</si>
  <si>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</si>
  <si>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</si>
  <si>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</si>
  <si>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</si>
  <si>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</si>
  <si>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</si>
  <si>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</si>
  <si>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</si>
  <si>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</si>
  <si>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</si>
  <si>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</si>
  <si>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</si>
  <si>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</si>
  <si>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</si>
  <si>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</si>
  <si>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</si>
  <si>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</si>
  <si>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</si>
  <si>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</si>
  <si>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</si>
  <si>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</si>
  <si>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</si>
  <si>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</si>
  <si>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</si>
  <si>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</si>
  <si>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</si>
  <si>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</si>
  <si>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</si>
  <si>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</si>
  <si>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</si>
  <si>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</si>
  <si>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</si>
  <si>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</si>
  <si>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</si>
  <si>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</si>
  <si>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</si>
  <si>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</si>
  <si>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</si>
  <si>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</si>
  <si>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</si>
  <si>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</si>
  <si>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</si>
  <si>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</si>
  <si>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</si>
  <si>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</si>
  <si>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</si>
  <si>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</si>
  <si>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</si>
  <si>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</si>
  <si>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</si>
  <si>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</si>
  <si>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</si>
  <si>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</si>
  <si>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</si>
  <si>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</si>
  <si>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</si>
  <si>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</si>
  <si>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</si>
  <si>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</si>
  <si>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</si>
  <si>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</si>
  <si>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</si>
  <si>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</si>
  <si>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</si>
  <si>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</si>
  <si>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</si>
  <si>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</si>
  <si>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</si>
  <si>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</si>
  <si>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</si>
  <si>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</si>
  <si>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</si>
  <si>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</si>
  <si>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</si>
  <si>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</si>
  <si>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</si>
  <si>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</si>
  <si>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</si>
  <si>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</si>
  <si>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</si>
  <si>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</si>
  <si>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</si>
  <si>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</si>
  <si>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</si>
  <si>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</si>
  <si>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</si>
  <si>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</si>
  <si>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</si>
  <si>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</si>
  <si>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</si>
  <si>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</si>
  <si>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</si>
  <si>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</si>
  <si>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</si>
  <si>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</si>
  <si>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</si>
  <si>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</si>
  <si>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</si>
  <si>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</si>
  <si>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</si>
  <si>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</si>
  <si>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</si>
  <si>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</si>
  <si>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</si>
  <si>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</si>
  <si>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</si>
  <si>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</si>
  <si>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</si>
  <si>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</si>
  <si>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</si>
  <si>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</si>
  <si>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</si>
  <si>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</si>
  <si>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</si>
  <si>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</si>
  <si>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</si>
  <si>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</si>
  <si>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</si>
  <si>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</si>
  <si>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</si>
  <si>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</si>
  <si>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</si>
  <si>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</si>
  <si>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</si>
  <si>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</si>
  <si>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</si>
  <si>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</si>
  <si>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</si>
  <si>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</si>
  <si>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</si>
  <si>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</si>
  <si>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</si>
  <si>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</si>
  <si>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</si>
  <si>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</si>
  <si>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</si>
  <si>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</si>
  <si>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</si>
  <si>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</si>
  <si>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</si>
  <si>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</si>
  <si>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</si>
  <si>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</si>
  <si>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</si>
  <si>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</si>
  <si>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</si>
  <si>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</si>
  <si>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</si>
  <si>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</si>
  <si>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</si>
  <si>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</si>
  <si>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</si>
  <si>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</si>
  <si>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</si>
  <si>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</si>
  <si>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</si>
  <si>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</si>
  <si>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</si>
  <si>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</si>
  <si>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</si>
  <si>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</si>
  <si>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</si>
  <si>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</si>
  <si>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</si>
  <si>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</si>
  <si>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</si>
  <si>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</si>
  <si>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</si>
  <si>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</si>
  <si>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</si>
  <si>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</si>
  <si>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</si>
  <si>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</si>
  <si>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</si>
  <si>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</si>
  <si>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</si>
  <si>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</si>
  <si>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</si>
  <si>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</si>
  <si>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</si>
  <si>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</si>
  <si>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</si>
  <si>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</si>
  <si>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</si>
  <si>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</si>
  <si>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</si>
  <si>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</si>
  <si>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</si>
  <si>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</si>
  <si>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</si>
  <si>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</si>
  <si>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</si>
  <si>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</si>
  <si>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</si>
  <si>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</si>
  <si>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</si>
  <si>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</si>
  <si>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</si>
  <si>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</si>
  <si>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</si>
  <si>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</si>
  <si>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</si>
  <si>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</si>
  <si>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</si>
  <si>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</si>
  <si>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</si>
  <si>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</si>
  <si>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</si>
  <si>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</si>
  <si>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</si>
  <si>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</si>
  <si>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</si>
  <si>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</si>
  <si>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</si>
  <si>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</si>
  <si>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</si>
  <si>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</si>
  <si>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</si>
  <si>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</si>
  <si>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</si>
  <si>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</si>
  <si>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</si>
  <si>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</si>
  <si>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</si>
  <si>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</si>
  <si>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</si>
  <si>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</si>
  <si>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</si>
  <si>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</si>
  <si>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</si>
  <si>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</si>
  <si>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</si>
  <si>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</si>
  <si>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</si>
  <si>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</si>
  <si>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</si>
  <si>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</si>
  <si>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</si>
  <si>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</si>
  <si>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</si>
  <si>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</si>
  <si>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</si>
  <si>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</si>
  <si>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</si>
  <si>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</si>
  <si>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</si>
  <si>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</si>
  <si>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</si>
  <si>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</si>
  <si>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</si>
  <si>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</si>
  <si>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</si>
  <si>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</si>
  <si>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</si>
  <si>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</si>
  <si>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</si>
  <si>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</si>
  <si>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</si>
  <si>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</si>
  <si>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</si>
  <si>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</si>
  <si>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</si>
  <si>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</si>
  <si>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</si>
  <si>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</si>
  <si>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</si>
  <si>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</si>
  <si>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</si>
  <si>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</si>
  <si>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</si>
  <si>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</si>
  <si>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</si>
  <si>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</si>
  <si>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</si>
  <si>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</si>
  <si>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</si>
  <si>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</si>
  <si>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</si>
  <si>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</si>
  <si>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</si>
  <si>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</si>
  <si>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</si>
  <si>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</si>
  <si>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</si>
  <si>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</si>
  <si>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</si>
  <si>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</si>
  <si>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</si>
  <si>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</si>
  <si>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</si>
  <si>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</si>
  <si>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</si>
  <si>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</si>
  <si>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</si>
  <si>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</si>
  <si>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</si>
  <si>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</si>
  <si>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</si>
  <si>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</si>
  <si>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</si>
  <si>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</si>
  <si>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</si>
  <si>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</si>
  <si>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</si>
  <si>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</si>
  <si>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</si>
  <si>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</si>
  <si>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</si>
  <si>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</si>
  <si>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</si>
  <si>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</si>
  <si>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</si>
  <si>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</si>
  <si>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</si>
  <si>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</si>
  <si>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</si>
  <si>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</si>
  <si>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</si>
  <si>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</si>
  <si>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</si>
  <si>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</si>
  <si>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</si>
  <si>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</si>
  <si>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</si>
  <si>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</si>
  <si>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</si>
  <si>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</si>
  <si>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</si>
  <si>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</si>
  <si>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</si>
  <si>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</si>
  <si>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</si>
  <si>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</si>
  <si>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</si>
  <si>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</si>
  <si>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</si>
  <si>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</si>
  <si>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</si>
  <si>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</si>
  <si>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</si>
  <si>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</si>
  <si>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</si>
  <si>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</si>
  <si>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</si>
  <si>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</si>
  <si>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</si>
  <si>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</si>
  <si>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</si>
  <si>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</si>
  <si>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</si>
  <si>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</si>
  <si>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</si>
  <si>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</si>
  <si>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</si>
  <si>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</si>
  <si>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</si>
  <si>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</si>
  <si>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</si>
  <si>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</si>
  <si>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</si>
  <si>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</si>
  <si>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</si>
  <si>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</si>
  <si>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</si>
  <si>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</si>
  <si>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</si>
  <si>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</si>
  <si>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</si>
  <si>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</si>
  <si>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</si>
  <si>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</si>
  <si>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</si>
  <si>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</si>
  <si>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</si>
  <si>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</si>
  <si>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</si>
  <si>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</si>
  <si>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</si>
  <si>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</si>
  <si>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</si>
  <si>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</si>
  <si>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</si>
  <si>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</si>
  <si>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</si>
  <si>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</si>
  <si>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</si>
  <si>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</si>
  <si>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</si>
  <si>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</si>
  <si>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</si>
  <si>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</si>
  <si>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</si>
  <si>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</si>
  <si>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</si>
  <si>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</si>
  <si>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</si>
  <si>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</si>
  <si>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</si>
  <si>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</si>
  <si>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</si>
  <si>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</si>
  <si>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</si>
  <si>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</si>
  <si>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</si>
  <si>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</si>
  <si>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</si>
  <si>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</si>
  <si>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</si>
  <si>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</si>
  <si>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</si>
  <si>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</si>
  <si>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</si>
  <si>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</si>
  <si>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</si>
  <si>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</si>
  <si>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</si>
  <si>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</si>
  <si>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</si>
  <si>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</si>
  <si>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</si>
  <si>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</si>
  <si>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</si>
  <si>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</si>
  <si>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</si>
  <si>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</si>
  <si>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</si>
  <si>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</si>
  <si>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</si>
  <si>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</si>
  <si>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</si>
  <si>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</si>
  <si>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</si>
  <si>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</si>
  <si>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</si>
  <si>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</si>
  <si>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</si>
  <si>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</si>
  <si>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</si>
  <si>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</si>
  <si>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</si>
  <si>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</si>
  <si>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</si>
  <si>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</si>
  <si>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</si>
  <si>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</si>
  <si>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</si>
  <si>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</si>
  <si>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</si>
  <si>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</si>
  <si>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</si>
  <si>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</si>
  <si>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</si>
  <si>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</si>
  <si>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</si>
  <si>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</si>
  <si>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</si>
  <si>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</si>
  <si>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</si>
  <si>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</si>
  <si>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</si>
  <si>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</si>
  <si>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</si>
  <si>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</si>
  <si>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</si>
  <si>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</si>
  <si>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</si>
  <si>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</si>
  <si>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</si>
  <si>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</si>
  <si>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</si>
  <si>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</si>
  <si>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</si>
  <si>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</si>
  <si>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</si>
  <si>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</si>
  <si>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</si>
  <si>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</si>
  <si>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</si>
  <si>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</si>
  <si>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</si>
  <si>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</si>
  <si>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</si>
  <si>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</si>
  <si>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</si>
  <si>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</si>
  <si>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</si>
  <si>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</si>
  <si>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</si>
  <si>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</si>
  <si>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</si>
  <si>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</si>
  <si>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</si>
  <si>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</si>
  <si>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</si>
  <si>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</si>
  <si>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</si>
  <si>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</si>
  <si>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</si>
  <si>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</si>
  <si>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</si>
  <si>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</si>
  <si>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</si>
  <si>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</si>
  <si>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</si>
  <si>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</si>
  <si>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</si>
  <si>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</si>
  <si>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</si>
  <si>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</si>
  <si>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</si>
  <si>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</si>
  <si>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</si>
  <si>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</si>
  <si>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</si>
  <si>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</si>
  <si>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</si>
  <si>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</si>
  <si>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</si>
  <si>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</si>
  <si>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</si>
  <si>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</si>
  <si>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</si>
  <si>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</si>
  <si>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</si>
  <si>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</si>
  <si>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</si>
  <si>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</si>
  <si>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</si>
  <si>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</si>
  <si>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</si>
  <si>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</si>
  <si>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</si>
  <si>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</si>
  <si>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</si>
  <si>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</si>
  <si>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</si>
  <si>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</si>
  <si>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</si>
  <si>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</si>
  <si>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</si>
  <si>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</si>
  <si>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</si>
  <si>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</si>
  <si>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</si>
  <si>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</si>
  <si>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</si>
  <si>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</si>
  <si>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</si>
  <si>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</si>
  <si>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</si>
  <si>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</si>
  <si>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</si>
  <si>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</si>
  <si>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</si>
  <si>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</si>
  <si>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</si>
  <si>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</si>
  <si>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</si>
  <si>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</si>
  <si>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</si>
  <si>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</si>
  <si>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</si>
  <si>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</si>
  <si>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</si>
  <si>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</si>
  <si>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</si>
  <si>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</si>
  <si>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</si>
  <si>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</si>
  <si>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</si>
  <si>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</si>
  <si>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</si>
  <si>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</si>
  <si>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</si>
  <si>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</si>
  <si>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</si>
  <si>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</si>
  <si>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</si>
  <si>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</si>
  <si>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</si>
  <si>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</si>
  <si>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</si>
  <si>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</si>
  <si>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</si>
  <si>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</si>
  <si>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</si>
  <si>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</si>
  <si>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</si>
  <si>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</si>
  <si>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</si>
  <si>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</si>
  <si>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</si>
  <si>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</si>
  <si>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</si>
  <si>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</si>
  <si>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</si>
  <si>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</si>
  <si>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</si>
  <si>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</si>
  <si>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</si>
  <si>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</si>
  <si>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</si>
  <si>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</si>
  <si>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</si>
  <si>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</si>
  <si>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</si>
  <si>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</si>
  <si>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</si>
  <si>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</si>
  <si>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</si>
  <si>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</si>
  <si>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</si>
  <si>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</si>
  <si>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</si>
  <si>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</si>
  <si>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</si>
  <si>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</si>
  <si>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</si>
  <si>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</si>
  <si>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</si>
  <si>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</si>
  <si>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</si>
  <si>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</si>
  <si>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</si>
  <si>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</si>
  <si>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</si>
  <si>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</si>
  <si>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</si>
  <si>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</si>
  <si>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</si>
  <si>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</si>
  <si>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</si>
  <si>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</si>
  <si>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</si>
  <si>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</si>
  <si>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</si>
  <si>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</si>
  <si>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</si>
  <si>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</si>
  <si>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</si>
  <si>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</si>
  <si>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</si>
  <si>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</si>
  <si>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</si>
  <si>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</si>
  <si>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</si>
  <si>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</si>
  <si>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</si>
  <si>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</si>
  <si>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</si>
  <si>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</si>
  <si>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</si>
  <si>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</si>
  <si>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</si>
  <si>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</si>
  <si>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</si>
  <si>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</si>
  <si>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</si>
  <si>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</si>
  <si>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</si>
  <si>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</si>
  <si>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</si>
  <si>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</si>
  <si>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</si>
  <si>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</si>
  <si>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</si>
  <si>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</si>
  <si>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</si>
  <si>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</si>
  <si>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</si>
  <si>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</si>
  <si>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</si>
  <si>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</si>
  <si>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</si>
  <si>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</si>
  <si>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</si>
  <si>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</si>
  <si>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</si>
  <si>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</si>
  <si>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</si>
  <si>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</si>
  <si>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</si>
  <si>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</si>
  <si>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</si>
  <si>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</si>
  <si>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</si>
  <si>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</si>
  <si>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</si>
  <si>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</si>
  <si>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</si>
  <si>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</si>
  <si>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</si>
  <si>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</si>
  <si>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</si>
  <si>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</si>
  <si>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</si>
  <si>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</si>
  <si>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</si>
  <si>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</si>
  <si>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</si>
  <si>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</si>
  <si>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</si>
  <si>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</si>
  <si>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</si>
  <si>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</si>
  <si>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</si>
  <si>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</si>
  <si>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</si>
  <si>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</si>
  <si>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</si>
  <si>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</si>
  <si>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</si>
  <si>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</si>
  <si>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</si>
  <si>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</si>
  <si>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</si>
  <si>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</si>
  <si>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</si>
  <si>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</si>
  <si>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</si>
  <si>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</si>
  <si>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</si>
  <si>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</si>
  <si>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</si>
  <si>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</si>
  <si>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</si>
  <si>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</si>
  <si>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</si>
  <si>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</si>
  <si>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</si>
  <si>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</si>
  <si>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</si>
  <si>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</si>
  <si>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</si>
  <si>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</si>
  <si>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</si>
  <si>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</si>
  <si>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</si>
  <si>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</si>
  <si>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</si>
  <si>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</si>
  <si>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</si>
  <si>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</si>
  <si>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</si>
  <si>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</si>
  <si>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</si>
  <si>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</si>
  <si>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</si>
  <si>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</si>
  <si>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</si>
  <si>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</si>
  <si>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</si>
  <si>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</si>
  <si>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</si>
  <si>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</si>
  <si>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</si>
  <si>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</si>
  <si>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</si>
  <si>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</si>
  <si>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</si>
  <si>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</si>
  <si>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</si>
  <si>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</si>
  <si>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</si>
  <si>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</si>
  <si>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</si>
  <si>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</si>
  <si>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</si>
  <si>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</si>
  <si>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</si>
  <si>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</si>
  <si>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</si>
  <si>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</si>
  <si>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</si>
  <si>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</si>
  <si>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</si>
  <si>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</si>
  <si>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</si>
  <si>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</si>
  <si>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</si>
  <si>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</si>
  <si>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</si>
  <si>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</si>
  <si>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</si>
  <si>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</si>
  <si>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</si>
  <si>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</si>
  <si>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</si>
  <si>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</si>
  <si>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</si>
  <si>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</si>
  <si>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</si>
  <si>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</si>
  <si>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</si>
  <si>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</si>
  <si>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</si>
  <si>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</si>
  <si>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</si>
  <si>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</si>
  <si>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</si>
  <si>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</si>
  <si>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</si>
  <si>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</si>
  <si>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</si>
  <si>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</si>
  <si>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</si>
  <si>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</si>
  <si>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</si>
  <si>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</si>
  <si>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</si>
  <si>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</si>
  <si>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</si>
  <si>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</si>
  <si>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</si>
  <si>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</si>
  <si>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</si>
  <si>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</si>
  <si>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</si>
  <si>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</si>
  <si>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</si>
  <si>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</si>
  <si>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</si>
  <si>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</si>
  <si>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</si>
  <si>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</si>
  <si>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</si>
  <si>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</si>
  <si>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</si>
  <si>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</si>
  <si>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</si>
  <si>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</si>
  <si>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</si>
  <si>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</si>
  <si>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</si>
  <si>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</si>
  <si>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</si>
  <si>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</si>
  <si>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</si>
  <si>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</si>
  <si>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</si>
  <si>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</si>
  <si>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</si>
  <si>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</si>
  <si>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</si>
  <si>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</si>
  <si>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</si>
  <si>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</si>
  <si>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</si>
  <si>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</si>
  <si>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</si>
  <si>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</si>
  <si>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</si>
  <si>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</si>
  <si>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</si>
  <si>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</si>
  <si>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</si>
  <si>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</si>
  <si>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</si>
  <si>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</si>
  <si>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</si>
  <si>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</si>
  <si>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</si>
  <si>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</si>
  <si>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</si>
  <si>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</si>
  <si>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</si>
  <si>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</si>
  <si>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</si>
  <si>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</si>
  <si>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</si>
  <si>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</si>
  <si>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</si>
  <si>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</si>
  <si>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</si>
  <si>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</si>
  <si>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</si>
  <si>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</si>
  <si>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</si>
  <si>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</si>
  <si>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</si>
  <si>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</si>
  <si>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</si>
  <si>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</si>
  <si>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</si>
  <si>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</si>
  <si>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</si>
  <si>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</si>
  <si>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</si>
  <si>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</si>
  <si>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</si>
  <si>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</si>
  <si>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</si>
  <si>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</si>
  <si>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</si>
  <si>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</si>
  <si>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</si>
  <si>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</si>
  <si>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</si>
  <si>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</si>
  <si>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</si>
  <si>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</si>
  <si>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</si>
  <si>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</si>
  <si>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</si>
  <si>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</si>
  <si>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</si>
  <si>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</si>
  <si>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</si>
  <si>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</si>
  <si>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</si>
  <si>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</si>
  <si>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</si>
  <si>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</si>
  <si>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</si>
  <si>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</si>
  <si>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</si>
  <si>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</si>
  <si>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</si>
  <si>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</si>
  <si>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</si>
  <si>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</si>
  <si>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</si>
  <si>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</si>
  <si>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</si>
  <si>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</si>
  <si>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</si>
  <si>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</si>
  <si>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</si>
  <si>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</si>
  <si>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</si>
  <si>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</si>
  <si>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</si>
  <si>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</si>
  <si>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</si>
  <si>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</si>
  <si>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</si>
  <si>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</si>
  <si>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</si>
  <si>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</si>
  <si>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</si>
  <si>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</si>
  <si>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</si>
  <si>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</si>
  <si>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</si>
  <si>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</si>
  <si>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</si>
  <si>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</si>
  <si>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</si>
  <si>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</si>
  <si>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</si>
  <si>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</si>
  <si>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</si>
  <si>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</si>
  <si>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</si>
  <si>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</si>
  <si>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</si>
  <si>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</si>
  <si>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</si>
  <si>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</si>
  <si>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</si>
  <si>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</si>
  <si>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</si>
  <si>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</si>
  <si>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</si>
  <si>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</si>
  <si>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</si>
  <si>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</si>
  <si>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</si>
  <si>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</si>
  <si>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</si>
  <si>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</si>
  <si>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</si>
  <si>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</si>
  <si>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</si>
  <si>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</si>
  <si>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</si>
  <si>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</si>
  <si>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</si>
  <si>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</si>
  <si>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</si>
  <si>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</si>
  <si>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</si>
  <si>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</si>
  <si>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</si>
  <si>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</si>
  <si>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</si>
  <si>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</si>
  <si>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</si>
  <si>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</si>
  <si>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</si>
  <si>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</si>
  <si>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</si>
  <si>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</si>
  <si>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</si>
  <si>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</si>
  <si>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</si>
  <si>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</si>
  <si>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</si>
  <si>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</si>
  <si>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</si>
  <si>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</si>
  <si>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</si>
  <si>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</si>
  <si>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</si>
  <si>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</si>
  <si>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</si>
  <si>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</si>
  <si>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</si>
  <si>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</si>
  <si>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</si>
  <si>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</si>
  <si>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</si>
  <si>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</si>
  <si>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</si>
  <si>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</si>
  <si>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</si>
  <si>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</si>
  <si>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</si>
  <si>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</si>
  <si>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</si>
  <si>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</si>
  <si>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</si>
  <si>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</si>
  <si>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</si>
  <si>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</si>
  <si>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</si>
  <si>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</si>
  <si>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</si>
  <si>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</si>
  <si>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</si>
  <si>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</si>
  <si>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</si>
  <si>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</si>
  <si>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</si>
  <si>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</si>
  <si>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</si>
  <si>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</si>
  <si>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</si>
  <si>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</si>
  <si>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</si>
  <si>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</si>
  <si>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</si>
  <si>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</si>
  <si>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</si>
  <si>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</si>
  <si>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</si>
  <si>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</si>
  <si>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</si>
  <si>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</si>
  <si>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</si>
  <si>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</si>
  <si>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</si>
  <si>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</si>
  <si>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</si>
  <si>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</si>
  <si>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</si>
  <si>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</si>
  <si>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</si>
  <si>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</si>
  <si>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</si>
  <si>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</si>
  <si>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</si>
  <si>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</si>
  <si>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</si>
  <si>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</si>
  <si>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</si>
  <si>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</si>
  <si>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</si>
  <si>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</si>
  <si>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</si>
  <si>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</si>
  <si>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</si>
  <si>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</si>
  <si>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</si>
  <si>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</si>
  <si>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</si>
  <si>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</si>
  <si>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</si>
  <si>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</si>
  <si>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</si>
  <si>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</si>
  <si>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</si>
  <si>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</si>
  <si>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</si>
  <si>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</si>
  <si>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</si>
  <si>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</si>
  <si>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</si>
  <si>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</si>
  <si>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</si>
  <si>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</si>
  <si>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</si>
  <si>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</si>
  <si>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</si>
  <si>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</si>
  <si>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</si>
  <si>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</si>
  <si>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</si>
  <si>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</si>
  <si>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</si>
  <si>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</si>
  <si>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</si>
  <si>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</si>
  <si>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</si>
  <si>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</si>
  <si>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</si>
  <si>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</si>
  <si>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</si>
  <si>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</si>
  <si>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</si>
  <si>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</si>
  <si>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</si>
  <si>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</si>
  <si>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</si>
  <si>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</si>
  <si>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</si>
  <si>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</si>
  <si>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</si>
  <si>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</si>
  <si>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</si>
  <si>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</si>
  <si>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</si>
  <si>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</si>
  <si>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</si>
  <si>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</si>
  <si>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</si>
  <si>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</si>
  <si>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</si>
  <si>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</si>
  <si>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</si>
  <si>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</si>
  <si>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</si>
  <si>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</si>
  <si>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</si>
  <si>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</si>
  <si>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</si>
  <si>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</si>
  <si>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</si>
  <si>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</si>
  <si>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</si>
  <si>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</si>
  <si>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</si>
  <si>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</si>
  <si>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</si>
  <si>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</si>
  <si>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</si>
  <si>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</si>
  <si>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</si>
  <si>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</si>
  <si>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</si>
  <si>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</si>
  <si>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</si>
  <si>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</si>
  <si>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</si>
  <si>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</si>
  <si>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</si>
  <si>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</si>
  <si>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</si>
  <si>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</si>
  <si>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</si>
  <si>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</si>
  <si>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</si>
  <si>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</si>
  <si>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</si>
  <si>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</si>
  <si>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</si>
  <si>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</si>
  <si>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</si>
  <si>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</si>
  <si>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</si>
  <si>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</si>
  <si>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</si>
  <si>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</si>
  <si>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</si>
  <si>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</si>
  <si>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</si>
  <si>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</si>
  <si>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</si>
  <si>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</si>
  <si>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</si>
  <si>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</si>
  <si>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</si>
  <si>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</si>
  <si>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</si>
  <si>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</si>
  <si>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</si>
  <si>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</si>
  <si>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</si>
  <si>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</si>
  <si>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</si>
  <si>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</si>
  <si>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</si>
  <si>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</si>
  <si>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</si>
  <si>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</si>
  <si>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</si>
  <si>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</si>
  <si>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</si>
  <si>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</si>
  <si>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</si>
  <si>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</si>
  <si>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</si>
  <si>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</si>
  <si>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</si>
  <si>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</si>
  <si>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</si>
  <si>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</si>
  <si>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</si>
  <si>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</si>
  <si>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</si>
  <si>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</si>
  <si>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</si>
  <si>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</si>
  <si>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</si>
  <si>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</si>
  <si>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</si>
  <si>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</si>
  <si>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</si>
  <si>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</si>
  <si>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</si>
  <si>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</si>
  <si>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</si>
  <si>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</si>
  <si>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</si>
  <si>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</si>
  <si>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</si>
  <si>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</si>
  <si>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</si>
  <si>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</si>
  <si>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</si>
  <si>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</si>
  <si>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</si>
  <si>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</si>
  <si>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</si>
  <si>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</si>
  <si>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</si>
  <si>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</si>
  <si>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</si>
  <si>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</si>
  <si>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</si>
  <si>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</si>
  <si>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</si>
  <si>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</si>
  <si>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</si>
  <si>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</si>
  <si>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</si>
  <si>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</si>
  <si>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</si>
  <si>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</si>
  <si>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</si>
  <si>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</si>
  <si>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</si>
  <si>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</si>
  <si>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</si>
  <si>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</si>
  <si>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</si>
  <si>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</si>
  <si>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</si>
  <si>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</si>
  <si>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</si>
  <si>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</si>
  <si>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</si>
  <si>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</si>
  <si>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</si>
  <si>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</si>
  <si>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</si>
  <si>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</si>
  <si>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</si>
  <si>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</si>
  <si>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</si>
  <si>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</si>
  <si>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</si>
  <si>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</si>
  <si>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</si>
  <si>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</si>
  <si>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</si>
  <si>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</si>
  <si>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</si>
  <si>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</si>
  <si>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</si>
  <si>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</si>
  <si>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</si>
  <si>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</si>
  <si>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</si>
  <si>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</si>
  <si>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</si>
  <si>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</si>
  <si>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</si>
  <si>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</si>
  <si>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</si>
  <si>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</si>
  <si>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</si>
  <si>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</si>
  <si>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</si>
  <si>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</si>
  <si>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</si>
  <si>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</si>
  <si>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</si>
  <si>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</si>
  <si>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</si>
  <si>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</si>
  <si>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</si>
  <si>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</si>
  <si>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</si>
  <si>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</si>
  <si>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</si>
  <si>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</si>
  <si>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</si>
  <si>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</si>
  <si>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</si>
  <si>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</si>
  <si>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</si>
  <si>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</si>
  <si>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</si>
  <si>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</si>
  <si>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</si>
  <si>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</si>
  <si>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</si>
  <si>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</si>
  <si>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</si>
  <si>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</si>
  <si>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</si>
  <si>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</si>
  <si>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</si>
  <si>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</si>
  <si>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</si>
  <si>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</si>
  <si>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</si>
  <si>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</si>
  <si>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</si>
  <si>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</si>
  <si>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</si>
  <si>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</si>
  <si>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</si>
  <si>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</si>
  <si>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</si>
  <si>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</si>
  <si>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</si>
  <si>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</si>
  <si>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</si>
  <si>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</si>
  <si>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</si>
  <si>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</si>
  <si>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</si>
  <si>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</si>
  <si>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</si>
  <si>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</si>
  <si>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</si>
  <si>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</si>
  <si>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</si>
  <si>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</si>
  <si>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</si>
  <si>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</si>
  <si>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</si>
  <si>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</si>
  <si>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</si>
  <si>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</si>
  <si>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</si>
  <si>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</si>
  <si>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</si>
  <si>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</si>
  <si>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</si>
  <si>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</si>
  <si>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</si>
  <si>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</si>
  <si>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</si>
  <si>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</si>
  <si>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</si>
  <si>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</si>
  <si>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</si>
  <si>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</si>
  <si>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</si>
  <si>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</si>
  <si>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</si>
  <si>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</si>
  <si>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</si>
  <si>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</si>
  <si>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</si>
  <si>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</si>
  <si>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</si>
  <si>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</si>
  <si>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</si>
  <si>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</si>
  <si>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</si>
  <si>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</si>
  <si>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</si>
  <si>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</si>
  <si>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</si>
  <si>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</si>
  <si>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</si>
  <si>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</si>
  <si>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</si>
  <si>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</si>
  <si>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</si>
  <si>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</si>
  <si>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</si>
  <si>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</si>
  <si>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</si>
  <si>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</si>
  <si>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</si>
  <si>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</si>
  <si>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</si>
  <si>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</si>
  <si>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</si>
  <si>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</si>
  <si>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</si>
  <si>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</si>
  <si>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</si>
  <si>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</si>
  <si>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</si>
  <si>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</si>
  <si>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</si>
  <si>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</si>
  <si>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</si>
  <si>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</si>
  <si>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</si>
  <si>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</si>
  <si>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</si>
  <si>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</si>
  <si>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</si>
  <si>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</si>
  <si>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</si>
  <si>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</si>
  <si>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</si>
  <si>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</si>
  <si>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</si>
  <si>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</si>
  <si>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</si>
  <si>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</si>
  <si>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</si>
  <si>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</si>
  <si>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</si>
  <si>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</si>
  <si>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</si>
  <si>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</si>
  <si>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</si>
  <si>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</si>
  <si>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</si>
  <si>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</si>
  <si>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</si>
  <si>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</si>
  <si>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</si>
  <si>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</si>
  <si>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</si>
  <si>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</si>
  <si>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</si>
  <si>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</si>
  <si>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</si>
  <si>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</si>
  <si>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</si>
  <si>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</si>
  <si>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</si>
  <si>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</si>
  <si>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</si>
  <si>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</si>
  <si>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</si>
  <si>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</si>
  <si>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</si>
  <si>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</si>
  <si>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</si>
  <si>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</si>
  <si>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</si>
  <si>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</si>
  <si>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</si>
  <si>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</si>
  <si>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</si>
  <si>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</si>
  <si>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</si>
  <si>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</si>
  <si>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</si>
  <si>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</si>
  <si>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</si>
  <si>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</si>
  <si>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</si>
  <si>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</si>
  <si>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</si>
  <si>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</si>
  <si>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</si>
  <si>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</si>
  <si>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</si>
  <si>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</si>
  <si>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</si>
  <si>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</si>
  <si>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</si>
  <si>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</si>
  <si>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</si>
  <si>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</si>
  <si>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</si>
  <si>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</si>
  <si>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</si>
  <si>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</si>
  <si>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</si>
  <si>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</si>
  <si>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</si>
  <si>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</si>
  <si>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</si>
  <si>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</si>
  <si>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</si>
  <si>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</si>
  <si>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</si>
  <si>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</si>
  <si>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</si>
  <si>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</si>
  <si>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</si>
  <si>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</si>
  <si>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</si>
  <si>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</si>
  <si>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</si>
  <si>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</si>
  <si>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</si>
  <si>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</si>
  <si>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</si>
  <si>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</si>
  <si>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</si>
  <si>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</si>
  <si>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</si>
  <si>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</si>
  <si>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</si>
  <si>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</si>
  <si>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</si>
  <si>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</si>
  <si>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</si>
  <si>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</si>
  <si>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</si>
  <si>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</si>
  <si>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</si>
  <si>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</si>
  <si>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</si>
  <si>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</si>
  <si>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</si>
  <si>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</si>
  <si>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</si>
  <si>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</si>
  <si>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</si>
  <si>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</si>
  <si>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</si>
  <si>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</si>
  <si>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</si>
  <si>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</si>
  <si>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</si>
  <si>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</si>
  <si>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</si>
  <si>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</si>
  <si>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</si>
  <si>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</si>
  <si>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</si>
  <si>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</si>
  <si>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</si>
  <si>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</si>
  <si>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</si>
  <si>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</si>
  <si>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</si>
  <si>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</si>
  <si>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</si>
  <si>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</si>
  <si>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</si>
  <si>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</si>
  <si>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</si>
  <si>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</si>
  <si>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</si>
  <si>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</si>
  <si>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</si>
  <si>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</si>
  <si>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</si>
  <si>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</si>
  <si>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</si>
  <si>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</si>
  <si>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</si>
  <si>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</si>
  <si>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</si>
  <si>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</si>
  <si>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</si>
  <si>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</si>
  <si>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</si>
  <si>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</si>
  <si>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</si>
  <si>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</si>
  <si>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</si>
  <si>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</si>
  <si>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</si>
  <si>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</si>
  <si>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</si>
  <si>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</si>
  <si>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</si>
  <si>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</si>
  <si>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</si>
  <si>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</si>
  <si>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</si>
  <si>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</si>
  <si>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</si>
  <si>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</si>
  <si>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</si>
  <si>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</si>
  <si>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</si>
  <si>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</si>
  <si>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</si>
  <si>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</si>
  <si>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</si>
  <si>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</si>
  <si>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</si>
  <si>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</si>
  <si>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</si>
  <si>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</si>
  <si>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</si>
  <si>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</si>
  <si>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</si>
  <si>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</si>
  <si>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</si>
  <si>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</si>
  <si>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</si>
  <si>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</si>
  <si>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</si>
  <si>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</si>
  <si>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</si>
  <si>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</si>
  <si>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</si>
  <si>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</si>
  <si>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</si>
  <si>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</si>
  <si>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</si>
  <si>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</si>
  <si>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</si>
  <si>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</si>
  <si>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</si>
  <si>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</si>
  <si>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</si>
  <si>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</si>
  <si>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</si>
  <si>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</si>
  <si>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</si>
  <si>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</si>
  <si>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</si>
  <si>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</si>
  <si>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</si>
  <si>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</si>
  <si>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</si>
  <si>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</si>
  <si>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</si>
  <si>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</si>
  <si>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</si>
  <si>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</si>
  <si>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</si>
  <si>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</si>
  <si>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</si>
  <si>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</si>
  <si>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</si>
  <si>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</si>
  <si>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</si>
  <si>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</si>
  <si>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</si>
  <si>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</si>
  <si>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</si>
  <si>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</si>
  <si>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</si>
  <si>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</si>
  <si>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</si>
  <si>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</si>
  <si>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</si>
  <si>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</si>
  <si>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</si>
  <si>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</si>
  <si>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</si>
  <si>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</si>
  <si>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</si>
  <si>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</si>
  <si>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</si>
  <si>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</si>
  <si>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</si>
  <si>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</si>
  <si>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</si>
  <si>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</si>
  <si>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</si>
  <si>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</si>
  <si>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</si>
  <si>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</si>
  <si>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</si>
  <si>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</si>
  <si>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</si>
  <si>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</si>
  <si>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</si>
  <si>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</si>
  <si>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</si>
  <si>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</si>
  <si>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</si>
  <si>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</si>
  <si>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</si>
  <si>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</si>
  <si>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</si>
  <si>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</si>
  <si>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</si>
  <si>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</si>
  <si>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</si>
  <si>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</si>
  <si>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</si>
  <si>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</si>
  <si>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</si>
  <si>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</si>
  <si>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</si>
  <si>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</si>
  <si>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</si>
  <si>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</si>
  <si>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</si>
  <si>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</si>
  <si>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</si>
  <si>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</si>
  <si>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</si>
  <si>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</si>
  <si>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</si>
  <si>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</si>
  <si>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</si>
  <si>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</si>
  <si>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</si>
  <si>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</si>
  <si>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</si>
  <si>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</si>
  <si>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</si>
  <si>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</si>
  <si>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</si>
  <si>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</si>
  <si>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</si>
  <si>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</si>
  <si>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</si>
  <si>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</si>
  <si>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</si>
  <si>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</si>
  <si>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</si>
  <si>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</si>
  <si>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</si>
  <si>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</si>
  <si>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</si>
  <si>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</si>
  <si>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</si>
  <si>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</si>
  <si>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</si>
  <si>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</si>
  <si>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</si>
  <si>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</si>
  <si>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</si>
  <si>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</si>
  <si>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</si>
  <si>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</si>
  <si>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</si>
  <si>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</si>
  <si>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</si>
  <si>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</si>
  <si>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</si>
  <si>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</si>
  <si>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</si>
  <si>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</si>
  <si>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</si>
  <si>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</si>
  <si>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</si>
  <si>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</si>
  <si>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</si>
  <si>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</si>
  <si>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</si>
  <si>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</si>
  <si>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</si>
  <si>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</si>
  <si>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</si>
  <si>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</si>
  <si>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</si>
  <si>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</si>
  <si>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</si>
  <si>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</si>
  <si>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</si>
  <si>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</si>
  <si>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</si>
  <si>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</si>
  <si>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</si>
  <si>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</si>
  <si>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</si>
  <si>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</si>
  <si>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</si>
  <si>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</si>
  <si>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</si>
  <si>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</si>
  <si>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</si>
  <si>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</si>
  <si>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</si>
  <si>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</si>
  <si>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</si>
  <si>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</si>
  <si>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</si>
  <si>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</si>
  <si>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</si>
  <si>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</si>
  <si>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</si>
  <si>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</si>
  <si>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</si>
  <si>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</si>
  <si>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</si>
  <si>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</si>
  <si>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</si>
  <si>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</si>
  <si>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</si>
  <si>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</si>
  <si>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</si>
  <si>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</si>
  <si>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</si>
  <si>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</si>
  <si>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</si>
  <si>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</si>
  <si>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</si>
  <si>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</si>
  <si>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</si>
  <si>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</si>
  <si>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</si>
  <si>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</si>
  <si>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</si>
  <si>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</si>
  <si>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</si>
  <si>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</si>
  <si>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</si>
  <si>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</si>
  <si>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</si>
  <si>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</si>
  <si>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</si>
  <si>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</si>
  <si>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</si>
  <si>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</si>
  <si>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</si>
  <si>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</si>
  <si>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</si>
  <si>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</si>
  <si>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</si>
  <si>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</si>
  <si>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</si>
  <si>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</si>
  <si>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</si>
  <si>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</si>
  <si>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</si>
  <si>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</si>
  <si>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</si>
  <si>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</si>
  <si>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</si>
  <si>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</si>
  <si>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</si>
  <si>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</si>
  <si>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</si>
  <si>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</si>
  <si>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</si>
  <si>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</si>
  <si>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</si>
  <si>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</si>
  <si>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</si>
  <si>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</si>
  <si>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</si>
  <si>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</si>
  <si>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</si>
  <si>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</si>
  <si>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</si>
  <si>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</si>
  <si>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</si>
  <si>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</si>
  <si>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</si>
  <si>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</si>
  <si>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</si>
  <si>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</si>
  <si>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</si>
  <si>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</si>
  <si>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</si>
  <si>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</si>
  <si>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</si>
  <si>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</si>
  <si>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</si>
  <si>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</si>
  <si>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</si>
  <si>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</si>
  <si>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</si>
  <si>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</si>
  <si>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</si>
  <si>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</si>
  <si>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</si>
  <si>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</si>
  <si>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</si>
  <si>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</si>
  <si>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</si>
  <si>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</si>
  <si>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</si>
  <si>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</si>
  <si>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</si>
  <si>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</si>
  <si>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</si>
  <si>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</si>
  <si>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</si>
  <si>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</si>
  <si>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</si>
  <si>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</si>
  <si>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</si>
  <si>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</si>
  <si>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</si>
  <si>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</si>
  <si>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</si>
  <si>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</si>
  <si>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</si>
  <si>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</si>
  <si>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</si>
  <si>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</si>
  <si>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</si>
  <si>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</si>
  <si>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</si>
  <si>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</si>
  <si>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</si>
  <si>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</si>
  <si>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</si>
  <si>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</si>
  <si>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</si>
  <si>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</si>
  <si>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</si>
  <si>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</si>
  <si>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</si>
  <si>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</si>
  <si>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</si>
  <si>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</si>
  <si>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</si>
  <si>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</si>
  <si>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</si>
  <si>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</si>
  <si>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</si>
  <si>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</si>
  <si>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</si>
  <si>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</si>
  <si>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</si>
  <si>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</si>
  <si>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</si>
  <si>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</si>
  <si>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</si>
  <si>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</si>
  <si>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</si>
  <si>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</si>
  <si>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</si>
  <si>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</si>
  <si>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</si>
  <si>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</si>
  <si>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</si>
  <si>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</si>
  <si>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</si>
  <si>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</si>
  <si>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</si>
  <si>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</si>
  <si>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</si>
  <si>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</si>
  <si>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</si>
  <si>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</si>
  <si>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</si>
  <si>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</si>
  <si>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</si>
  <si>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</si>
  <si>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</si>
  <si>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</si>
  <si>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</si>
  <si>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</si>
  <si>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</si>
  <si>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</si>
  <si>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</si>
  <si>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</si>
  <si>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</si>
  <si>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</si>
  <si>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</si>
  <si>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</si>
  <si>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</si>
  <si>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</si>
  <si>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</si>
  <si>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</si>
  <si>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</si>
  <si>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</si>
  <si>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</si>
  <si>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</si>
  <si>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</si>
  <si>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</si>
  <si>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</si>
  <si>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</si>
  <si>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</si>
  <si>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</si>
  <si>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</si>
  <si>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</si>
  <si>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</si>
  <si>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</si>
  <si>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</si>
  <si>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</si>
  <si>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</si>
  <si>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</si>
  <si>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</si>
  <si>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</si>
  <si>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</si>
  <si>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</si>
  <si>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</si>
  <si>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</si>
  <si>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</si>
  <si>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</si>
  <si>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</si>
  <si>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</si>
  <si>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</si>
  <si>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</si>
  <si>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</si>
  <si>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</si>
  <si>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</si>
  <si>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</si>
  <si>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</si>
  <si>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</si>
  <si>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</si>
  <si>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</si>
  <si>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</si>
  <si>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</si>
  <si>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</si>
  <si>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</si>
  <si>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</si>
  <si>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</si>
  <si>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</si>
  <si>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</si>
  <si>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</si>
  <si>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</si>
  <si>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</si>
  <si>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</si>
  <si>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</si>
  <si>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</si>
  <si>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</si>
  <si>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</si>
  <si>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</si>
  <si>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</si>
  <si>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</si>
  <si>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</si>
  <si>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</si>
  <si>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</si>
  <si>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</si>
  <si>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</si>
  <si>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</si>
  <si>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</si>
  <si>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</si>
  <si>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</si>
  <si>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</si>
  <si>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</si>
  <si>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</si>
  <si>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</si>
  <si>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</si>
  <si>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</si>
  <si>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</si>
  <si>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</si>
  <si>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</si>
  <si>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</si>
  <si>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</si>
  <si>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</si>
  <si>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</si>
  <si>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</si>
  <si>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</si>
  <si>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</si>
  <si>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</si>
  <si>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</si>
  <si>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</si>
  <si>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</si>
  <si>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</si>
  <si>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</si>
  <si>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</si>
  <si>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</si>
  <si>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</si>
  <si>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</si>
  <si>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</si>
  <si>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</si>
  <si>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</si>
  <si>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</si>
  <si>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</si>
  <si>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</si>
  <si>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</si>
  <si>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</si>
  <si>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</si>
  <si>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</si>
  <si>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</si>
  <si>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</si>
  <si>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</si>
  <si>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</si>
  <si>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</si>
  <si>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</si>
  <si>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</si>
  <si>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</si>
  <si>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</si>
  <si>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</si>
  <si>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</si>
  <si>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</si>
  <si>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</si>
  <si>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</si>
  <si>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</si>
  <si>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</si>
  <si>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</si>
  <si>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</si>
  <si>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</si>
  <si>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</si>
  <si>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</si>
  <si>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</si>
  <si>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</si>
  <si>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</si>
  <si>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</si>
  <si>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</si>
  <si>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</si>
  <si>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</si>
  <si>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</si>
  <si>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</si>
  <si>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</si>
  <si>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</si>
  <si>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</si>
  <si>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</si>
  <si>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</si>
  <si>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</si>
  <si>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</si>
  <si>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</si>
  <si>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</si>
  <si>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</si>
  <si>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</si>
  <si>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</si>
  <si>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</si>
  <si>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</si>
  <si>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</si>
  <si>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</si>
  <si>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</si>
  <si>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</si>
  <si>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</si>
  <si>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</si>
  <si>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</si>
  <si>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</si>
  <si>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</si>
  <si>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</si>
  <si>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</si>
  <si>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</si>
  <si>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</si>
  <si>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</si>
  <si>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</si>
  <si>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</si>
  <si>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</si>
  <si>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</si>
  <si>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</si>
  <si>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</si>
  <si>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</si>
  <si>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</si>
  <si>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</si>
  <si>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</si>
  <si>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</si>
  <si>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</si>
  <si>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</si>
  <si>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</si>
  <si>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</si>
  <si>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</si>
  <si>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</si>
  <si>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</si>
  <si>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</si>
  <si>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</si>
  <si>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</si>
  <si>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</si>
  <si>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</si>
  <si>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</si>
  <si>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</si>
  <si>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</si>
  <si>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</si>
  <si>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</si>
  <si>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</si>
  <si>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</si>
  <si>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</si>
  <si>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</si>
  <si>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</si>
  <si>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</si>
  <si>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</si>
  <si>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</si>
  <si>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</si>
  <si>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</si>
  <si>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</si>
  <si>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</si>
  <si>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</si>
  <si>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</si>
  <si>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</si>
  <si>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</si>
  <si>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</si>
  <si>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</si>
  <si>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</si>
  <si>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</si>
  <si>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</si>
  <si>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</si>
  <si>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</si>
  <si>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</si>
  <si>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</si>
  <si>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</si>
  <si>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</si>
  <si>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</si>
  <si>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</si>
  <si>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</si>
  <si>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</si>
  <si>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</si>
  <si>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</si>
  <si>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</si>
  <si>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</si>
  <si>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</si>
  <si>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</si>
  <si>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</si>
  <si>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</si>
  <si>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</si>
  <si>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</si>
  <si>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</si>
  <si>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</si>
  <si>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</si>
  <si>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</si>
  <si>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</si>
  <si>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</si>
  <si>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</si>
  <si>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</si>
  <si>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</si>
  <si>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</si>
  <si>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</si>
  <si>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</si>
  <si>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</si>
  <si>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</si>
  <si>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</si>
  <si>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</si>
  <si>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</si>
  <si>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</si>
  <si>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</si>
  <si>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</si>
  <si>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</si>
  <si>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</si>
  <si>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</si>
  <si>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</si>
  <si>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</si>
  <si>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</si>
  <si>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</si>
  <si>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</si>
  <si>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</si>
  <si>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</si>
  <si>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</si>
  <si>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</si>
  <si>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</si>
  <si>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</si>
  <si>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</si>
  <si>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</si>
  <si>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</si>
  <si>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</si>
  <si>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</si>
  <si>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</si>
  <si>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</si>
  <si>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</si>
  <si>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</si>
  <si>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</si>
  <si>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</si>
  <si>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</si>
  <si>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</si>
  <si>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</si>
  <si>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</si>
  <si>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</si>
  <si>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</si>
  <si>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</si>
  <si>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</si>
  <si>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</si>
  <si>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</si>
  <si>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</si>
  <si>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</si>
  <si>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</si>
  <si>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</si>
  <si>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</si>
  <si>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</si>
  <si>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</si>
  <si>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</si>
  <si>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</si>
  <si>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</si>
  <si>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</si>
  <si>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</si>
  <si>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</si>
  <si>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</si>
  <si>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</si>
  <si>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</si>
  <si>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</si>
  <si>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</si>
  <si>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</si>
  <si>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</si>
  <si>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</si>
  <si>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</si>
  <si>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</si>
  <si>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</si>
  <si>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</si>
  <si>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</si>
  <si>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</si>
  <si>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</si>
  <si>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</si>
  <si>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</si>
  <si>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</si>
  <si>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</si>
  <si>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</si>
  <si>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</si>
  <si>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</si>
  <si>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</si>
  <si>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</si>
  <si>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</si>
  <si>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</si>
  <si>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</si>
  <si>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</si>
  <si>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</si>
  <si>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</si>
  <si>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</si>
  <si>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</si>
  <si>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</si>
  <si>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</si>
  <si>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</si>
  <si>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</si>
  <si>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</si>
  <si>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</si>
  <si>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</si>
  <si>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</si>
  <si>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</si>
  <si>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</si>
  <si>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</si>
  <si>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</si>
  <si>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</si>
  <si>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</si>
  <si>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</si>
  <si>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</si>
  <si>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</si>
  <si>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</si>
  <si>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</si>
  <si>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</si>
  <si>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</si>
  <si>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</si>
  <si>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</si>
  <si>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</si>
  <si>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</si>
  <si>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</si>
  <si>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</si>
  <si>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</si>
  <si>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</si>
  <si>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</si>
  <si>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</si>
  <si>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</si>
  <si>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</si>
  <si>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</si>
  <si>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</si>
  <si>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</si>
  <si>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</si>
  <si>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</si>
  <si>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</si>
  <si>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</si>
  <si>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</si>
  <si>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</si>
  <si>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</si>
  <si>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</si>
  <si>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</si>
  <si>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</si>
  <si>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</si>
  <si>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</si>
  <si>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</si>
  <si>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</si>
  <si>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</si>
  <si>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</si>
  <si>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</si>
  <si>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</si>
  <si>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</si>
  <si>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</si>
  <si>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</si>
  <si>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</si>
  <si>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</si>
  <si>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</si>
  <si>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</si>
  <si>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</si>
  <si>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</si>
  <si>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</si>
  <si>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</si>
  <si>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</si>
  <si>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</si>
  <si>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</si>
  <si>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</si>
  <si>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</si>
  <si>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</si>
  <si>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</si>
  <si>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</si>
  <si>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</si>
  <si>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</si>
  <si>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</si>
  <si>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</si>
  <si>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</si>
  <si>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</si>
  <si>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</si>
  <si>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</si>
  <si>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</si>
  <si>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</si>
  <si>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</si>
  <si>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</si>
  <si>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</si>
  <si>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</si>
  <si>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</si>
  <si>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</si>
  <si>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</si>
  <si>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</si>
  <si>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</si>
  <si>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</si>
  <si>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</si>
  <si>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</si>
  <si>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</si>
  <si>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</si>
  <si>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</si>
  <si>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</si>
  <si>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</si>
  <si>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</si>
  <si>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</si>
  <si>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</si>
  <si>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</si>
  <si>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</si>
  <si>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</si>
  <si>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</si>
  <si>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</si>
  <si>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</si>
  <si>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</si>
  <si>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</si>
  <si>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</si>
  <si>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</si>
  <si>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</si>
  <si>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</si>
  <si>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</si>
  <si>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</si>
  <si>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</si>
  <si>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</si>
  <si>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</si>
  <si>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</si>
  <si>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</si>
  <si>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</si>
  <si>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</si>
  <si>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</si>
  <si>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</si>
  <si>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</si>
  <si>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</si>
  <si>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</si>
  <si>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</si>
  <si>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</si>
  <si>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</si>
  <si>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</si>
  <si>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</si>
  <si>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</si>
  <si>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</si>
  <si>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</si>
  <si>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</si>
  <si>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</si>
  <si>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</si>
  <si>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</si>
  <si>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</si>
  <si>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</si>
  <si>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</si>
  <si>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</si>
  <si>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</si>
  <si>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</si>
  <si>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</si>
  <si>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</si>
  <si>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</si>
  <si>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</si>
  <si>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</si>
  <si>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</si>
  <si>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</si>
  <si>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</si>
  <si>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</si>
  <si>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</si>
  <si>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</si>
  <si>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</si>
  <si>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</si>
  <si>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</si>
  <si>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</si>
  <si>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</si>
  <si>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</si>
  <si>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</si>
  <si>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</si>
  <si>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</si>
  <si>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</si>
  <si>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</si>
  <si>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</si>
  <si>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</si>
  <si>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</si>
  <si>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</si>
  <si>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</si>
  <si>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</si>
  <si>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</si>
  <si>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</si>
  <si>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</si>
  <si>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</si>
  <si>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</si>
  <si>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</si>
  <si>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</si>
  <si>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</si>
  <si>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</si>
  <si>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</si>
  <si>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</si>
  <si>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</si>
  <si>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</si>
  <si>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</si>
  <si>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</si>
  <si>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</si>
  <si>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</si>
  <si>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</si>
  <si>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</si>
  <si>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</si>
  <si>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</si>
  <si>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</si>
  <si>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</si>
  <si>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</si>
  <si>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</si>
  <si>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</si>
  <si>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</si>
  <si>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</si>
  <si>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</si>
  <si>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</si>
  <si>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</si>
  <si>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</si>
  <si>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</si>
  <si>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</si>
  <si>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</si>
  <si>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</si>
  <si>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</si>
  <si>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</si>
  <si>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</si>
  <si>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</si>
  <si>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</si>
  <si>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</si>
  <si>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</si>
  <si>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</si>
  <si>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</si>
  <si>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</si>
  <si>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</si>
  <si>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</si>
  <si>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</si>
  <si>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</si>
  <si>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</si>
  <si>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</si>
  <si>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</si>
  <si>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</si>
  <si>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</si>
  <si>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</si>
  <si>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</si>
  <si>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</si>
  <si>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</si>
  <si>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</si>
  <si>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</si>
  <si>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</si>
  <si>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</si>
  <si>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</si>
  <si>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</si>
  <si>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</si>
  <si>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</si>
  <si>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</si>
  <si>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</si>
  <si>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</si>
  <si>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</si>
  <si>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</si>
  <si>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</si>
  <si>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</si>
  <si>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</si>
  <si>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</si>
  <si>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</si>
  <si>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</si>
  <si>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</si>
  <si>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</si>
  <si>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</si>
  <si>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</si>
  <si>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</si>
  <si>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</si>
  <si>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</si>
  <si>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</si>
  <si>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</si>
  <si>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</si>
  <si>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</si>
  <si>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</si>
  <si>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</si>
  <si>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</si>
  <si>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</si>
  <si>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</si>
  <si>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</si>
  <si>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</si>
  <si>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</si>
  <si>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</si>
  <si>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</si>
  <si>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</si>
  <si>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</si>
  <si>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</si>
  <si>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</si>
  <si>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</si>
  <si>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</si>
  <si>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</si>
  <si>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</si>
  <si>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</si>
  <si>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</si>
  <si>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</si>
  <si>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</si>
  <si>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</si>
  <si>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</si>
  <si>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</si>
  <si>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</si>
  <si>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</si>
  <si>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</si>
  <si>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</si>
  <si>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</si>
  <si>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</si>
  <si>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</si>
  <si>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</si>
  <si>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</si>
  <si>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</si>
  <si>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</si>
  <si>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</si>
  <si>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</si>
  <si>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</si>
  <si>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</si>
  <si>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</si>
  <si>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</si>
  <si>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</si>
  <si>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</si>
  <si>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</si>
  <si>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</si>
  <si>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</si>
  <si>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</si>
  <si>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</si>
  <si>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</si>
  <si>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</si>
  <si>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</si>
  <si>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</si>
  <si>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</si>
  <si>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</si>
  <si>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</si>
  <si>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</si>
  <si>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</si>
  <si>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</si>
  <si>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</si>
  <si>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</si>
  <si>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</si>
  <si>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</si>
  <si>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</si>
  <si>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</si>
  <si>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</si>
  <si>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</si>
  <si>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</si>
  <si>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</si>
  <si>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</si>
  <si>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</si>
  <si>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</si>
  <si>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</si>
  <si>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</si>
  <si>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</si>
  <si>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</si>
  <si>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</si>
  <si>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</si>
  <si>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</si>
  <si>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</si>
  <si>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</si>
  <si>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</si>
  <si>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</si>
  <si>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</si>
  <si>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</si>
  <si>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</si>
  <si>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</si>
  <si>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</si>
  <si>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</si>
  <si>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</si>
  <si>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</si>
  <si>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</si>
  <si>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</si>
  <si>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</si>
  <si>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</si>
  <si>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</si>
  <si>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</si>
  <si>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</si>
  <si>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</si>
  <si>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</si>
  <si>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</si>
  <si>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</si>
  <si>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</si>
  <si>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</si>
  <si>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</si>
  <si>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</si>
  <si>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</si>
  <si>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</si>
  <si>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</si>
  <si>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</si>
  <si>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</si>
  <si>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</si>
  <si>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</si>
  <si>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</si>
  <si>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</si>
  <si>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</si>
  <si>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</si>
  <si>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</si>
  <si>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</si>
  <si>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</si>
  <si>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</si>
  <si>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</si>
  <si>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</si>
  <si>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</si>
  <si>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</si>
  <si>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</si>
  <si>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</si>
  <si>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</si>
  <si>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</si>
  <si>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</si>
  <si>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</si>
  <si>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</si>
  <si>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</si>
  <si>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</si>
  <si>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</si>
  <si>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</si>
  <si>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</si>
  <si>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</si>
  <si>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</si>
  <si>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</si>
  <si>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</si>
  <si>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</si>
  <si>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</si>
  <si>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</si>
  <si>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</si>
  <si>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</si>
  <si>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</si>
  <si>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</si>
  <si>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</si>
  <si>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</si>
  <si>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</si>
  <si>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</si>
  <si>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</si>
  <si>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</si>
  <si>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</si>
  <si>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</si>
  <si>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</si>
  <si>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</si>
  <si>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</si>
  <si>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</si>
  <si>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</si>
  <si>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</si>
  <si>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</si>
  <si>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</si>
  <si>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</si>
  <si>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</si>
  <si>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</si>
  <si>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</si>
  <si>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</si>
  <si>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</si>
  <si>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</si>
  <si>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</si>
  <si>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</si>
  <si>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</si>
  <si>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</si>
  <si>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</si>
  <si>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</si>
  <si>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</si>
  <si>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</si>
  <si>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</si>
  <si>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</si>
  <si>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</si>
  <si>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</si>
  <si>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</si>
  <si>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</si>
  <si>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</si>
  <si>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</si>
  <si>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</si>
  <si>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</si>
  <si>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</si>
  <si>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</si>
  <si>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</si>
  <si>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</si>
  <si>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</si>
  <si>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</si>
  <si>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</si>
  <si>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</si>
  <si>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</si>
  <si>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</si>
  <si>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</si>
  <si>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</si>
  <si>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</si>
  <si>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</si>
  <si>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</si>
  <si>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</si>
  <si>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</si>
  <si>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</si>
  <si>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</si>
  <si>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</si>
  <si>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</si>
  <si>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</si>
  <si>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</si>
  <si>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</si>
  <si>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</si>
  <si>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</si>
  <si>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</si>
  <si>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</si>
  <si>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</si>
  <si>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</si>
  <si>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</si>
  <si>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</si>
  <si>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</si>
  <si>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</si>
  <si>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</si>
  <si>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</si>
  <si>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</si>
  <si>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</si>
  <si>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</si>
  <si>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</si>
  <si>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</si>
  <si>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</si>
  <si>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</si>
  <si>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</si>
  <si>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</si>
  <si>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</si>
  <si>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</si>
  <si>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</si>
  <si>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</si>
  <si>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</si>
  <si>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</si>
  <si>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</si>
  <si>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</si>
  <si>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</si>
  <si>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</si>
  <si>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</si>
  <si>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</si>
  <si>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</si>
  <si>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</si>
  <si>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</si>
  <si>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</si>
  <si>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</si>
  <si>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</si>
  <si>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</si>
  <si>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</si>
  <si>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</si>
  <si>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</si>
  <si>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</si>
  <si>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</si>
  <si>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</si>
  <si>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</si>
  <si>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</si>
  <si>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</si>
  <si>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</si>
  <si>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</si>
  <si>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</si>
  <si>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</si>
  <si>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</si>
  <si>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</si>
  <si>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</si>
  <si>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</si>
  <si>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</si>
  <si>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</si>
  <si>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</si>
  <si>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</si>
  <si>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</si>
  <si>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</si>
  <si>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</si>
  <si>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</si>
  <si>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</si>
  <si>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</si>
  <si>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</si>
  <si>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</si>
  <si>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</si>
  <si>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</si>
  <si>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</si>
  <si>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</si>
  <si>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</si>
  <si>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</si>
  <si>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</si>
  <si>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</si>
  <si>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</si>
  <si>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</si>
  <si>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</si>
  <si>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</si>
  <si>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</si>
  <si>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</si>
  <si>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</si>
  <si>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</si>
  <si>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</si>
  <si>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</si>
  <si>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</si>
  <si>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</si>
  <si>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</si>
  <si>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</si>
  <si>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</si>
  <si>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</si>
  <si>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</si>
  <si>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</si>
  <si>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</si>
  <si>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</si>
  <si>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</si>
  <si>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</si>
  <si>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</si>
  <si>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</si>
  <si>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</si>
  <si>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</si>
  <si>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</si>
  <si>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</si>
  <si>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</si>
  <si>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</si>
  <si>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</si>
  <si>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</si>
  <si>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</si>
  <si>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</si>
  <si>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</si>
  <si>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</si>
  <si>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</si>
  <si>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</si>
  <si>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</si>
  <si>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</si>
  <si>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</si>
  <si>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</si>
  <si>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</si>
  <si>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</si>
  <si>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</si>
  <si>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</si>
  <si>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</si>
  <si>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</si>
  <si>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</si>
  <si>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</si>
  <si>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</si>
  <si>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</si>
  <si>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</si>
  <si>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</si>
  <si>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</si>
  <si>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</si>
  <si>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</si>
  <si>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</si>
  <si>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</si>
  <si>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</si>
  <si>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</si>
  <si>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</si>
  <si>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</si>
  <si>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</si>
  <si>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</si>
  <si>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</si>
  <si>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</si>
  <si>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</si>
  <si>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</si>
  <si>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</si>
  <si>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</si>
  <si>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</si>
  <si>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</si>
  <si>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</si>
  <si>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</si>
  <si>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</si>
  <si>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</si>
  <si>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</si>
  <si>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</si>
  <si>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</si>
  <si>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</si>
  <si>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</si>
  <si>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</si>
  <si>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</si>
  <si>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</si>
  <si>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</si>
  <si>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</si>
  <si>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</si>
  <si>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</si>
  <si>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</si>
  <si>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</si>
  <si>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</si>
  <si>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</si>
  <si>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</si>
  <si>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</si>
  <si>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</si>
  <si>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</si>
  <si>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</si>
  <si>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</si>
  <si>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</si>
  <si>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</si>
  <si>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</si>
  <si>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</si>
  <si>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</si>
  <si>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</si>
  <si>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</si>
  <si>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</si>
  <si>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</si>
  <si>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</si>
  <si>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</si>
  <si>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</si>
  <si>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</si>
  <si>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</si>
  <si>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</si>
  <si>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</si>
  <si>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</si>
  <si>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</si>
  <si>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</si>
  <si>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</si>
  <si>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</si>
  <si>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</si>
  <si>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</si>
  <si>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</si>
  <si>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</si>
  <si>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</si>
  <si>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</si>
  <si>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</si>
  <si>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</si>
  <si>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</si>
  <si>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</si>
  <si>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</si>
  <si>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</si>
  <si>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</si>
  <si>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</si>
  <si>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</si>
  <si>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</si>
  <si>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</si>
  <si>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</si>
  <si>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</si>
  <si>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</si>
  <si>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</si>
  <si>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</si>
  <si>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</si>
  <si>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</si>
  <si>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</si>
  <si>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</si>
  <si>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</si>
  <si>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</si>
  <si>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</si>
  <si>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</si>
  <si>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</si>
  <si>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</si>
  <si>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</si>
  <si>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</si>
  <si>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</si>
  <si>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</si>
  <si>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</si>
  <si>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</si>
  <si>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</si>
  <si>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</si>
  <si>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</si>
  <si>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</si>
  <si>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</si>
  <si>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</si>
  <si>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</si>
  <si>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</si>
  <si>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</si>
  <si>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</si>
  <si>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</si>
  <si>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</si>
  <si>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</si>
  <si>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</si>
  <si>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</si>
  <si>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</si>
  <si>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</si>
  <si>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</si>
  <si>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</si>
  <si>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</si>
  <si>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</si>
  <si>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</si>
  <si>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</si>
  <si>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</si>
  <si>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</si>
  <si>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</si>
  <si>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</si>
  <si>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</si>
  <si>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</si>
  <si>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</si>
  <si>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</si>
  <si>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</si>
  <si>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</si>
  <si>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</si>
  <si>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</si>
  <si>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</si>
  <si>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</si>
  <si>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</si>
  <si>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</si>
  <si>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</si>
  <si>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</si>
  <si>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</si>
  <si>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</si>
  <si>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</si>
  <si>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</si>
  <si>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</si>
  <si>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</si>
  <si>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</si>
  <si>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</si>
  <si>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</si>
  <si>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</si>
  <si>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</si>
  <si>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</si>
  <si>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</si>
  <si>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</si>
  <si>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</si>
  <si>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</si>
  <si>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</si>
  <si>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</si>
  <si>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</si>
  <si>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</si>
  <si>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</si>
  <si>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</si>
  <si>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</si>
  <si>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</si>
  <si>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</si>
  <si>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</si>
  <si>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</si>
  <si>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</si>
  <si>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</si>
  <si>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</si>
  <si>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</si>
  <si>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</si>
  <si>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</si>
  <si>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</si>
  <si>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</si>
  <si>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</si>
  <si>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</si>
  <si>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</si>
  <si>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</si>
  <si>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</si>
  <si>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</si>
  <si>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</si>
  <si>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</si>
  <si>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</si>
  <si>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</si>
  <si>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</si>
  <si>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</si>
  <si>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</si>
  <si>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</si>
  <si>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</si>
  <si>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</si>
  <si>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</si>
  <si>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</si>
  <si>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</si>
  <si>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</si>
  <si>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</si>
  <si>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</si>
  <si>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</si>
  <si>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</si>
  <si>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</si>
  <si>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</si>
  <si>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</si>
  <si>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</si>
  <si>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</si>
  <si>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</si>
  <si>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</si>
  <si>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</si>
  <si>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</si>
  <si>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</si>
  <si>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</si>
  <si>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</si>
  <si>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</si>
  <si>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</si>
  <si>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</si>
  <si>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</si>
  <si>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</si>
  <si>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</si>
  <si>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</si>
  <si>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</si>
  <si>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</si>
  <si>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</si>
  <si>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</si>
  <si>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</si>
  <si>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</si>
  <si>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</si>
  <si>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</si>
  <si>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</si>
  <si>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</si>
  <si>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</si>
  <si>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</si>
  <si>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</si>
  <si>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</si>
  <si>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</si>
  <si>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</si>
  <si>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</si>
  <si>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</si>
  <si>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</si>
  <si>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</si>
  <si>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</si>
  <si>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</si>
  <si>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</si>
  <si>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</si>
  <si>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</si>
  <si>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</si>
  <si>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</si>
  <si>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</si>
  <si>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</si>
  <si>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</si>
  <si>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</si>
  <si>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</si>
  <si>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</si>
  <si>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</si>
  <si>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</si>
  <si>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</si>
  <si>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</si>
  <si>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</si>
  <si>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</si>
  <si>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</si>
  <si>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</si>
  <si>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</si>
  <si>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</si>
  <si>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</si>
  <si>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</si>
  <si>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</si>
  <si>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</si>
  <si>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</si>
  <si>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</si>
  <si>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</si>
  <si>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</si>
  <si>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</si>
  <si>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</si>
  <si>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</si>
  <si>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</si>
  <si>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</si>
  <si>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</si>
  <si>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</si>
  <si>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</si>
  <si>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</si>
  <si>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</si>
  <si>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</si>
  <si>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</si>
  <si>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</si>
  <si>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</si>
  <si>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</si>
  <si>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</si>
  <si>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</si>
  <si>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</si>
  <si>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</si>
  <si>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</si>
  <si>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</si>
  <si>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</si>
  <si>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</si>
  <si>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</si>
  <si>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</si>
  <si>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</si>
  <si>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</si>
  <si>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</si>
  <si>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</si>
  <si>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</si>
  <si>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</si>
  <si>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</si>
  <si>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</si>
  <si>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</si>
  <si>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</si>
  <si>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</si>
  <si>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</si>
  <si>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</si>
  <si>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</si>
  <si>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</si>
  <si>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</si>
  <si>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</si>
  <si>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</si>
  <si>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</si>
  <si>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</si>
  <si>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</si>
  <si>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</si>
  <si>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</si>
  <si>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</si>
  <si>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</si>
  <si>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</si>
  <si>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</si>
  <si>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</si>
  <si>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</si>
  <si>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</si>
  <si>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</si>
  <si>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</si>
  <si>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</si>
  <si>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</si>
  <si>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</si>
  <si>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</si>
  <si>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</si>
  <si>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</si>
  <si>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</si>
  <si>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</si>
  <si>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</si>
  <si>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</si>
  <si>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</si>
  <si>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</si>
  <si>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</si>
  <si>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</si>
  <si>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</si>
  <si>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</si>
  <si>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</si>
  <si>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</si>
  <si>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</si>
  <si>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</si>
  <si>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</si>
  <si>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</si>
  <si>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</si>
  <si>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</si>
  <si>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</si>
  <si>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</si>
  <si>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</si>
  <si>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</si>
  <si>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</si>
  <si>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</si>
  <si>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</si>
  <si>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</si>
  <si>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</si>
  <si>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</si>
  <si>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</si>
  <si>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</si>
  <si>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</si>
  <si>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</si>
  <si>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</si>
  <si>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</si>
  <si>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</si>
  <si>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</si>
  <si>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</si>
  <si>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</si>
  <si>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</si>
  <si>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</si>
  <si>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</si>
  <si>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</si>
  <si>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</si>
  <si>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</si>
  <si>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</si>
  <si>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</si>
  <si>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</si>
  <si>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</si>
  <si>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</si>
  <si>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</si>
  <si>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</si>
  <si>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</si>
  <si>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</si>
  <si>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</si>
  <si>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</si>
  <si>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</si>
  <si>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</si>
  <si>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</si>
  <si>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</si>
  <si>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</si>
  <si>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</si>
  <si>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</si>
  <si>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</si>
  <si>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</si>
  <si>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</si>
  <si>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</si>
  <si>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</si>
  <si>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</si>
  <si>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</si>
  <si>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</si>
  <si>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</si>
  <si>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</si>
  <si>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</si>
  <si>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</si>
  <si>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</si>
  <si>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</si>
  <si>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</si>
  <si>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</si>
  <si>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</si>
  <si>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</si>
  <si>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</si>
  <si>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</si>
  <si>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</si>
  <si>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</si>
  <si>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</si>
  <si>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</si>
  <si>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</si>
  <si>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</si>
  <si>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</si>
  <si>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</si>
  <si>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</si>
  <si>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</si>
  <si>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</si>
  <si>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</si>
  <si>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</si>
  <si>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</si>
  <si>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</si>
  <si>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</si>
  <si>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</si>
  <si>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</si>
  <si>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</si>
  <si>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</si>
  <si>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</si>
  <si>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</si>
  <si>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</si>
  <si>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</si>
  <si>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</si>
  <si>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</si>
  <si>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</si>
  <si>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</si>
  <si>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</si>
  <si>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</si>
  <si>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</si>
  <si>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</si>
  <si>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</si>
  <si>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</si>
  <si>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</si>
  <si>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</si>
  <si>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</si>
  <si>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</si>
  <si>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</si>
  <si>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</si>
  <si>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</si>
  <si>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</si>
  <si>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</si>
  <si>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</si>
  <si>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</si>
  <si>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</si>
  <si>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</si>
  <si>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</si>
  <si>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</si>
  <si>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</si>
  <si>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</si>
  <si>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</si>
  <si>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</si>
  <si>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</si>
  <si>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</si>
  <si>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</si>
  <si>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</si>
  <si>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</si>
  <si>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</si>
  <si>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</si>
  <si>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</si>
  <si>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</si>
  <si>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</si>
  <si>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</si>
  <si>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</si>
  <si>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</si>
  <si>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</si>
  <si>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</si>
  <si>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</si>
  <si>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</si>
  <si>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</si>
  <si>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</si>
  <si>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</si>
  <si>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</si>
  <si>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</si>
  <si>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</si>
  <si>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</si>
  <si>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</si>
  <si>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</si>
  <si>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</si>
  <si>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</si>
  <si>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</si>
  <si>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</si>
  <si>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</si>
  <si>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</si>
  <si>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</si>
  <si>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</si>
  <si>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</si>
  <si>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</si>
  <si>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</si>
  <si>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</si>
  <si>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</si>
  <si>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</si>
  <si>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</si>
  <si>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</si>
  <si>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</si>
  <si>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</si>
  <si>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</si>
  <si>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</si>
  <si>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</si>
  <si>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</si>
  <si>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</si>
  <si>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</si>
  <si>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</si>
  <si>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</si>
  <si>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</si>
  <si>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</si>
  <si>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</si>
  <si>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</si>
  <si>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</si>
  <si>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</si>
  <si>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</si>
  <si>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</si>
  <si>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</si>
  <si>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</si>
  <si>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</si>
  <si>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</si>
  <si>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</si>
  <si>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</si>
  <si>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</si>
  <si>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</si>
  <si>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</si>
  <si>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</si>
  <si>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</si>
  <si>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</si>
  <si>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</si>
  <si>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</si>
  <si>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</si>
  <si>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</si>
  <si>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</si>
  <si>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</si>
  <si>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</si>
  <si>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</si>
  <si>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</si>
  <si>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</si>
  <si>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</si>
  <si>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</si>
  <si>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</si>
  <si>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</si>
  <si>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</si>
  <si>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</si>
  <si>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</si>
  <si>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</si>
  <si>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</si>
  <si>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</si>
  <si>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</si>
  <si>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</si>
  <si>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</si>
  <si>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</si>
  <si>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</si>
  <si>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</si>
  <si>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</si>
  <si>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</si>
  <si>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</si>
  <si>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</si>
  <si>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</si>
  <si>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</si>
  <si>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</si>
  <si>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</si>
  <si>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</si>
  <si>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</si>
  <si>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</si>
  <si>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</si>
  <si>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</si>
  <si>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</si>
  <si>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</si>
  <si>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</si>
  <si>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</si>
  <si>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</si>
  <si>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</si>
  <si>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</si>
  <si>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</si>
  <si>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</si>
  <si>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</si>
  <si>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</si>
  <si>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</si>
  <si>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</si>
  <si>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</si>
  <si>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</si>
  <si>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</si>
  <si>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</si>
  <si>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</si>
  <si>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</si>
  <si>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</si>
  <si>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</si>
  <si>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</si>
  <si>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</si>
  <si>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</si>
  <si>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</si>
  <si>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</si>
  <si>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</si>
  <si>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</si>
  <si>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</si>
  <si>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</si>
  <si>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</si>
  <si>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</si>
  <si>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</si>
  <si>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</si>
  <si>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</si>
  <si>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</si>
  <si>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</si>
  <si>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</si>
  <si>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</si>
  <si>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</si>
  <si>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</si>
  <si>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</si>
  <si>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</si>
  <si>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</si>
  <si>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</si>
  <si>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</si>
  <si>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</si>
  <si>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</si>
  <si>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</si>
  <si>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</si>
  <si>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</si>
  <si>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</si>
  <si>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</si>
  <si>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</si>
  <si>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</si>
  <si>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</si>
  <si>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</si>
  <si>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</si>
  <si>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</si>
  <si>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</si>
  <si>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</si>
  <si>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</si>
  <si>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</si>
  <si>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</si>
  <si>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</si>
  <si>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</si>
  <si>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</si>
  <si>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</si>
  <si>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</si>
  <si>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</si>
  <si>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</si>
  <si>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</si>
  <si>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</si>
  <si>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</si>
  <si>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</si>
  <si>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</si>
  <si>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</si>
  <si>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</si>
  <si>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</si>
  <si>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</si>
  <si>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</si>
  <si>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</si>
  <si>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</si>
  <si>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</si>
  <si>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</si>
  <si>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</si>
  <si>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</si>
  <si>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</si>
  <si>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</si>
  <si>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</si>
  <si>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</si>
  <si>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</si>
  <si>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</si>
  <si>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</si>
  <si>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</si>
  <si>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</si>
  <si>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</si>
  <si>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</si>
  <si>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</si>
  <si>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</si>
  <si>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</si>
  <si>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</si>
  <si>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</si>
  <si>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</si>
  <si>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</si>
  <si>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</si>
  <si>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</si>
  <si>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</si>
  <si>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</si>
  <si>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</si>
  <si>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</si>
  <si>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</si>
  <si>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</si>
  <si>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</si>
  <si>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</si>
  <si>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</si>
  <si>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</si>
  <si>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</si>
  <si>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</si>
  <si>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</si>
  <si>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</si>
  <si>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</si>
  <si>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</si>
  <si>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</si>
  <si>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</si>
  <si>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</si>
  <si>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</si>
  <si>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</si>
  <si>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</si>
  <si>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</si>
  <si>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</si>
  <si>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</si>
  <si>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</si>
  <si>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</si>
  <si>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</si>
  <si>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</si>
  <si>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</si>
  <si>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</si>
  <si>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</si>
  <si>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</si>
  <si>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</si>
  <si>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</si>
  <si>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</si>
  <si>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</si>
  <si>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</si>
  <si>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</si>
  <si>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</si>
  <si>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</si>
  <si>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</si>
  <si>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</si>
  <si>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</si>
  <si>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</si>
  <si>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</si>
  <si>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</si>
  <si>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</si>
  <si>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</si>
  <si>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</si>
  <si>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</si>
  <si>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</si>
  <si>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</si>
  <si>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</si>
  <si>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</si>
  <si>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</si>
  <si>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</si>
  <si>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</si>
  <si>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</si>
  <si>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</si>
  <si>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</si>
  <si>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</si>
  <si>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</si>
  <si>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</si>
  <si>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</si>
  <si>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</si>
  <si>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</si>
  <si>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</si>
  <si>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</si>
  <si>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</si>
  <si>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</si>
  <si>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</si>
  <si>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</si>
  <si>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</si>
  <si>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</si>
  <si>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</si>
  <si>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</si>
  <si>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</si>
  <si>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</si>
  <si>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</si>
  <si>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</si>
  <si>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</si>
  <si>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</si>
  <si>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</si>
  <si>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</si>
  <si>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</si>
  <si>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</si>
  <si>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</si>
  <si>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</si>
  <si>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</si>
  <si>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</si>
  <si>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</si>
  <si>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</si>
  <si>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</si>
  <si>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</si>
  <si>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</si>
  <si>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</si>
  <si>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</si>
  <si>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</si>
  <si>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</si>
  <si>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</si>
  <si>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</si>
  <si>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</si>
  <si>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</si>
  <si>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</si>
  <si>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</si>
  <si>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</si>
  <si>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</si>
  <si>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</si>
  <si>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</si>
  <si>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</si>
  <si>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</si>
  <si>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</si>
  <si>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</si>
  <si>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</si>
  <si>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</si>
  <si>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</si>
  <si>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</si>
  <si>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</si>
  <si>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</si>
  <si>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</si>
  <si>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</si>
  <si>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</si>
  <si>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</si>
  <si>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</si>
  <si>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</si>
  <si>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</si>
  <si>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</si>
  <si>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</si>
  <si>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</si>
  <si>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</si>
  <si>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</si>
  <si>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</si>
  <si>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</si>
  <si>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</si>
  <si>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</si>
  <si>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</si>
  <si>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</si>
  <si>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</si>
  <si>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</si>
  <si>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</si>
  <si>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</si>
  <si>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</si>
  <si>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</si>
  <si>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</si>
  <si>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</si>
  <si>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</si>
  <si>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</si>
  <si>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</si>
  <si>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</si>
  <si>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</si>
  <si>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</si>
  <si>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</si>
  <si>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</si>
  <si>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</si>
  <si>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</si>
  <si>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</si>
  <si>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</si>
  <si>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</si>
  <si>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</si>
  <si>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</si>
  <si>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</si>
  <si>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</si>
  <si>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</si>
  <si>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</si>
  <si>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</si>
  <si>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</si>
  <si>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</si>
  <si>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</si>
  <si>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</si>
  <si>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</si>
  <si>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</si>
  <si>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</si>
  <si>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</si>
  <si>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</si>
  <si>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</si>
  <si>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</si>
  <si>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</si>
  <si>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</si>
  <si>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</si>
  <si>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</si>
  <si>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</si>
  <si>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</si>
  <si>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</si>
  <si>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</si>
  <si>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</si>
  <si>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</si>
  <si>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</si>
  <si>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</si>
  <si>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</si>
  <si>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</si>
  <si>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</si>
  <si>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</si>
  <si>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</si>
  <si>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</si>
  <si>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</si>
  <si>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</si>
  <si>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</si>
  <si>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</si>
  <si>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</si>
  <si>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</si>
  <si>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</si>
  <si>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</si>
  <si>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</si>
  <si>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</si>
  <si>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</si>
  <si>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</si>
  <si>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</si>
  <si>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</si>
  <si>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</si>
  <si>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</si>
  <si>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</si>
  <si>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</si>
  <si>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</si>
  <si>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</si>
  <si>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</si>
  <si>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</si>
  <si>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</si>
  <si>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</si>
  <si>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</si>
  <si>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</si>
  <si>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</si>
  <si>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</si>
  <si>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</si>
  <si>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</si>
  <si>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</si>
  <si>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</si>
  <si>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</si>
  <si>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</si>
  <si>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</si>
  <si>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</si>
  <si>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</si>
  <si>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</si>
  <si>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</si>
  <si>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</si>
  <si>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</si>
  <si>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</si>
  <si>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</si>
  <si>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</si>
  <si>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</si>
  <si>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</si>
  <si>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</si>
  <si>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</si>
  <si>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</si>
  <si>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</si>
  <si>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</si>
  <si>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</si>
  <si>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</si>
  <si>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</si>
  <si>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</si>
  <si>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</si>
  <si>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</si>
  <si>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</si>
  <si>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</si>
  <si>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</si>
  <si>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</si>
  <si>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</si>
  <si>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</si>
  <si>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</si>
  <si>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</si>
  <si>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</si>
  <si>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</si>
  <si>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</si>
  <si>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</si>
  <si>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</si>
  <si>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</si>
  <si>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</si>
  <si>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</si>
  <si>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</si>
  <si>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</si>
  <si>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</si>
  <si>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</si>
  <si>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</si>
  <si>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</si>
  <si>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</si>
  <si>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</si>
  <si>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</si>
  <si>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</si>
  <si>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</si>
  <si>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</si>
  <si>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</si>
  <si>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</si>
  <si>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</si>
  <si>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</si>
  <si>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</si>
  <si>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</si>
  <si>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</si>
  <si>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</si>
  <si>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</si>
  <si>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</si>
  <si>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</si>
  <si>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</si>
  <si>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</si>
  <si>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</si>
  <si>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</si>
  <si>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</si>
  <si>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</si>
  <si>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</si>
  <si>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</si>
  <si>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</si>
  <si>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</si>
  <si>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</si>
  <si>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</si>
  <si>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</si>
  <si>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</si>
  <si>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</si>
  <si>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</si>
  <si>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</si>
  <si>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</si>
  <si>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</si>
  <si>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</si>
  <si>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</si>
  <si>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</si>
  <si>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</si>
  <si>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</si>
  <si>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</si>
  <si>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</si>
  <si>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</si>
  <si>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</si>
  <si>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</si>
  <si>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</si>
  <si>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</si>
  <si>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</si>
  <si>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</si>
  <si>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</si>
  <si>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</si>
  <si>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</si>
  <si>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</si>
  <si>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</si>
  <si>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</si>
  <si>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</si>
  <si>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</si>
  <si>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</si>
  <si>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</si>
  <si>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</si>
  <si>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</si>
  <si>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</si>
  <si>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</si>
  <si>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</si>
  <si>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</si>
  <si>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</si>
  <si>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</si>
  <si>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</si>
  <si>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</si>
  <si>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</si>
  <si>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</si>
  <si>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</si>
  <si>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</si>
  <si>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</si>
  <si>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</si>
  <si>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</si>
  <si>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</si>
  <si>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</si>
  <si>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</si>
  <si>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</si>
  <si>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</si>
  <si>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</si>
  <si>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</si>
  <si>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</si>
  <si>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</si>
  <si>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</si>
  <si>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</si>
  <si>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</si>
  <si>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</si>
  <si>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</si>
  <si>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</si>
  <si>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</si>
  <si>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</si>
  <si>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</si>
  <si>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</si>
  <si>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</si>
  <si>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</si>
  <si>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</si>
  <si>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</si>
  <si>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</si>
  <si>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</si>
  <si>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</si>
  <si>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</si>
  <si>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</si>
  <si>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</si>
  <si>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</si>
  <si>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</si>
  <si>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</si>
  <si>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</si>
  <si>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</si>
  <si>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</si>
  <si>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</si>
  <si>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</si>
  <si>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</si>
  <si>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</si>
  <si>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</si>
  <si>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</si>
  <si>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</si>
  <si>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</si>
  <si>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</si>
  <si>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</si>
  <si>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</si>
  <si>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</si>
  <si>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</si>
  <si>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</si>
  <si>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</si>
  <si>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</si>
  <si>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</si>
  <si>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</si>
  <si>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</si>
  <si>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</si>
  <si>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</si>
  <si>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</si>
  <si>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</si>
  <si>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</si>
  <si>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</si>
  <si>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</si>
  <si>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</si>
  <si>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</si>
  <si>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</si>
  <si>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</si>
  <si>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</si>
  <si>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</si>
  <si>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</si>
  <si>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</si>
  <si>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</si>
  <si>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</si>
  <si>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</si>
  <si>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</si>
  <si>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</si>
  <si>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</si>
  <si>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</si>
  <si>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</si>
  <si>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</si>
  <si>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</si>
  <si>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</si>
  <si>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</si>
  <si>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</si>
  <si>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</si>
  <si>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</si>
  <si>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</si>
  <si>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</si>
  <si>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</si>
  <si>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</si>
  <si>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</si>
  <si>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</si>
  <si>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</si>
  <si>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</si>
  <si>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</si>
  <si>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</si>
  <si>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</si>
  <si>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</si>
  <si>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</si>
  <si>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</si>
  <si>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</si>
  <si>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</si>
  <si>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</si>
  <si>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</si>
  <si>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</si>
  <si>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</si>
  <si>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</si>
  <si>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</si>
  <si>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</si>
  <si>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</si>
  <si>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</si>
  <si>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</si>
  <si>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</si>
  <si>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</si>
  <si>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</si>
  <si>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</si>
  <si>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</si>
  <si>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</si>
  <si>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</si>
  <si>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</si>
  <si>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</si>
  <si>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</si>
  <si>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</si>
  <si>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</si>
  <si>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</si>
  <si>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</si>
  <si>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</si>
  <si>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</si>
  <si>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</si>
  <si>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</si>
  <si>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</si>
  <si>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</si>
  <si>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</si>
  <si>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</si>
  <si>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</si>
  <si>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</si>
  <si>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</si>
  <si>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</si>
  <si>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</si>
  <si>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</si>
  <si>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</si>
  <si>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</si>
  <si>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</si>
  <si>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</si>
  <si>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</si>
  <si>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</si>
  <si>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</si>
  <si>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</si>
  <si>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</si>
  <si>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</si>
  <si>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</si>
  <si>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</si>
  <si>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</si>
  <si>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</si>
  <si>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</si>
  <si>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</si>
  <si>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</si>
  <si>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</si>
  <si>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</si>
  <si>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</si>
  <si>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</si>
  <si>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</si>
  <si>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</si>
  <si>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</si>
  <si>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</si>
  <si>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</si>
  <si>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</si>
  <si>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</si>
  <si>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</si>
  <si>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</si>
  <si>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</si>
  <si>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</si>
  <si>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</si>
  <si>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</si>
  <si>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</si>
  <si>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</si>
  <si>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</si>
  <si>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</si>
  <si>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</si>
  <si>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</si>
  <si>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</si>
  <si>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</si>
  <si>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</si>
  <si>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</si>
  <si>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</si>
  <si>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</si>
  <si>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</si>
  <si>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</si>
  <si>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</si>
  <si>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</si>
  <si>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</si>
  <si>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</si>
  <si>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</si>
  <si>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</si>
  <si>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</si>
  <si>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</si>
  <si>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</si>
  <si>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</si>
  <si>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</si>
  <si>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</si>
  <si>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</si>
  <si>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</si>
  <si>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</si>
  <si>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</si>
  <si>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</si>
  <si>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</si>
  <si>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</si>
  <si>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</si>
  <si>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</si>
  <si>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</si>
  <si>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</si>
  <si>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</si>
  <si>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</si>
  <si>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</si>
  <si>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</si>
  <si>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</si>
  <si>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</si>
  <si>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</si>
  <si>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</si>
  <si>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</si>
  <si>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</si>
  <si>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</si>
  <si>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</si>
  <si>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</si>
  <si>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</si>
  <si>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</si>
  <si>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</si>
  <si>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</si>
  <si>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</si>
  <si>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</si>
  <si>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</si>
  <si>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</si>
  <si>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</si>
  <si>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</si>
  <si>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</si>
  <si>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</si>
  <si>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</si>
  <si>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</si>
  <si>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</si>
  <si>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</si>
  <si>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</si>
  <si>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</si>
  <si>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</si>
  <si>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</si>
  <si>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</si>
  <si>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</si>
  <si>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</si>
  <si>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</si>
  <si>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</si>
  <si>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</si>
  <si>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</si>
  <si>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</si>
  <si>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</si>
  <si>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</si>
  <si>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</si>
  <si>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</si>
  <si>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</si>
  <si>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</si>
  <si>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</si>
  <si>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</si>
  <si>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</si>
  <si>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</si>
  <si>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</si>
  <si>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</si>
  <si>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</si>
  <si>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</si>
  <si>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</si>
  <si>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</si>
  <si>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</si>
  <si>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</si>
  <si>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</si>
  <si>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</si>
  <si>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</si>
  <si>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</si>
  <si>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</si>
  <si>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</si>
  <si>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</si>
  <si>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</si>
  <si>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</si>
  <si>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</si>
  <si>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</si>
  <si>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</si>
  <si>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</si>
  <si>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</si>
  <si>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</si>
  <si>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</si>
  <si>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</si>
  <si>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</si>
  <si>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</si>
  <si>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</si>
  <si>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</si>
  <si>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</si>
  <si>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</si>
  <si>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</si>
  <si>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</si>
  <si>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</si>
  <si>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</si>
  <si>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</si>
  <si>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</si>
  <si>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</si>
  <si>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</si>
  <si>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</si>
  <si>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</si>
  <si>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</si>
  <si>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</si>
  <si>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</si>
  <si>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</si>
  <si>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</si>
  <si>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</si>
  <si>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</si>
  <si>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</si>
  <si>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</si>
  <si>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</si>
  <si>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</si>
  <si>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</si>
  <si>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</si>
  <si>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</si>
  <si>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</si>
  <si>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</si>
  <si>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</si>
  <si>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</si>
  <si>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</si>
  <si>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</si>
  <si>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</si>
  <si>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</si>
  <si>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</si>
  <si>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</si>
  <si>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</si>
  <si>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</si>
  <si>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</si>
  <si>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</si>
  <si>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</si>
  <si>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</si>
  <si>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</si>
  <si>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</si>
  <si>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</si>
  <si>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</si>
  <si>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</si>
  <si>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</si>
  <si>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</si>
  <si>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</si>
  <si>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</si>
  <si>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</si>
  <si>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</si>
  <si>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</si>
  <si>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</si>
  <si>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</si>
  <si>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</si>
  <si>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</si>
  <si>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</si>
  <si>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</si>
  <si>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</si>
  <si>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</si>
  <si>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</si>
  <si>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</si>
  <si>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</si>
  <si>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</si>
  <si>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</si>
  <si>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</si>
  <si>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</si>
  <si>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</si>
  <si>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</si>
  <si>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</si>
  <si>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</si>
  <si>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</si>
  <si>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</si>
  <si>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</si>
  <si>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</si>
  <si>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</si>
  <si>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</si>
  <si>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</si>
  <si>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</si>
  <si>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</si>
  <si>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</si>
  <si>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</si>
  <si>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</si>
  <si>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</si>
  <si>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</si>
  <si>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</si>
  <si>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</si>
  <si>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</si>
  <si>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</si>
  <si>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</si>
  <si>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</si>
  <si>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</si>
  <si>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</si>
  <si>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</si>
  <si>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</si>
  <si>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</si>
  <si>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</si>
  <si>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</si>
  <si>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</si>
  <si>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</si>
  <si>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</si>
  <si>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</si>
  <si>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</si>
  <si>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</si>
  <si>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</si>
  <si>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</si>
  <si>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</si>
  <si>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</si>
  <si>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</si>
  <si>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</si>
  <si>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</si>
  <si>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</si>
  <si>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</si>
  <si>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</si>
  <si>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</si>
  <si>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</si>
  <si>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</si>
  <si>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</si>
  <si>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</si>
  <si>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</si>
  <si>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</si>
  <si>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</si>
  <si>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</si>
  <si>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</si>
  <si>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</si>
  <si>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</si>
  <si>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</si>
  <si>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</si>
  <si>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</si>
  <si>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</si>
  <si>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</si>
  <si>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</si>
  <si>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</si>
  <si>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</si>
  <si>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</si>
  <si>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</si>
  <si>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</si>
  <si>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</si>
  <si>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</si>
  <si>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</si>
  <si>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</si>
  <si>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</si>
  <si>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</si>
  <si>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</si>
  <si>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</si>
  <si>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</si>
  <si>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</si>
  <si>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</si>
  <si>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</si>
  <si>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</si>
  <si>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</si>
  <si>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</si>
  <si>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</si>
  <si>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</si>
  <si>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</si>
  <si>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</si>
  <si>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</si>
  <si>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</si>
  <si>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</si>
  <si>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</si>
  <si>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</si>
  <si>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</si>
  <si>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</si>
  <si>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</si>
  <si>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</si>
  <si>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</si>
  <si>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</si>
  <si>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</si>
  <si>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</si>
  <si>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</si>
  <si>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</si>
  <si>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</si>
  <si>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</si>
  <si>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</si>
  <si>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</si>
  <si>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</si>
  <si>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</si>
  <si>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</si>
  <si>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</si>
  <si>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</si>
  <si>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</si>
  <si>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</si>
  <si>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</si>
  <si>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</si>
  <si>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</si>
  <si>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</si>
  <si>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</si>
  <si>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</si>
  <si>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</si>
  <si>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</si>
  <si>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</si>
  <si>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</si>
  <si>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</si>
  <si>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</si>
  <si>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</si>
  <si>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</si>
  <si>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</si>
  <si>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</si>
  <si>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</si>
  <si>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</si>
  <si>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</si>
  <si>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</si>
  <si>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</si>
  <si>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</si>
  <si>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</si>
  <si>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</si>
  <si>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</si>
  <si>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</si>
  <si>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</si>
  <si>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</si>
  <si>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</si>
  <si>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</si>
  <si>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</si>
  <si>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</si>
  <si>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</si>
  <si>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</si>
  <si>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</si>
  <si>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</si>
  <si>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</si>
  <si>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</si>
  <si>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</si>
  <si>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</si>
  <si>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</si>
  <si>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</si>
  <si>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</si>
  <si>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</si>
  <si>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</si>
  <si>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</si>
  <si>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</si>
  <si>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</si>
  <si>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</si>
  <si>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</si>
  <si>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</si>
  <si>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</si>
  <si>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</si>
  <si>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</si>
  <si>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</si>
  <si>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</si>
  <si>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</si>
  <si>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</si>
  <si>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</si>
  <si>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</si>
  <si>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</si>
  <si>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</si>
  <si>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</si>
  <si>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</si>
  <si>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</si>
  <si>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</si>
  <si>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</si>
  <si>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</si>
  <si>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</si>
  <si>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</si>
  <si>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</si>
  <si>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</si>
  <si>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</si>
  <si>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</si>
  <si>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</si>
  <si>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</si>
  <si>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</si>
  <si>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</si>
  <si>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</si>
  <si>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</si>
  <si>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</si>
  <si>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</si>
  <si>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</si>
  <si>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</si>
  <si>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</si>
  <si>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</si>
  <si>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</si>
  <si>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</si>
  <si>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</si>
  <si>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</si>
  <si>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</si>
  <si>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</si>
  <si>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</si>
  <si>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</si>
  <si>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</si>
  <si>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</si>
  <si>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</si>
  <si>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</si>
  <si>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</si>
  <si>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</si>
  <si>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</si>
  <si>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</si>
  <si>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</si>
  <si>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</si>
  <si>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</si>
  <si>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</si>
  <si>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</si>
  <si>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</si>
  <si>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</si>
  <si>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</si>
  <si>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</si>
  <si>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</si>
  <si>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</si>
  <si>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</si>
  <si>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</si>
  <si>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</si>
  <si>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</si>
  <si>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</si>
  <si>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</si>
  <si>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</si>
  <si>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</si>
  <si>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</si>
  <si>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</si>
  <si>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</si>
  <si>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</si>
  <si>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</si>
  <si>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</si>
  <si>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</si>
  <si>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</si>
  <si>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</si>
  <si>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</si>
  <si>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</si>
  <si>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</si>
  <si>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</si>
  <si>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</si>
  <si>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</si>
  <si>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</si>
  <si>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</si>
  <si>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</si>
  <si>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</si>
  <si>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</si>
  <si>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</si>
  <si>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</si>
  <si>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</si>
  <si>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</si>
  <si>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</si>
  <si>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</si>
  <si>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</si>
  <si>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</si>
  <si>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</si>
  <si>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</si>
  <si>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</si>
  <si>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</si>
  <si>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</si>
  <si>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</si>
  <si>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</si>
  <si>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</si>
  <si>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</si>
  <si>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</si>
  <si>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</si>
  <si>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</si>
  <si>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</si>
  <si>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</si>
  <si>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</si>
  <si>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</si>
  <si>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</si>
  <si>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</si>
  <si>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</si>
  <si>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</si>
  <si>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</si>
  <si>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</si>
  <si>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</si>
  <si>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</si>
  <si>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</si>
  <si>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</si>
  <si>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</si>
  <si>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</si>
  <si>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</si>
  <si>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</si>
  <si>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</si>
  <si>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</si>
  <si>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</si>
  <si>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</si>
  <si>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</si>
  <si>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</si>
  <si>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</si>
  <si>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</si>
  <si>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</si>
  <si>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</si>
  <si>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</si>
  <si>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</si>
  <si>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</si>
  <si>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</si>
  <si>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</si>
  <si>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</si>
  <si>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</si>
  <si>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</si>
  <si>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</si>
  <si>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</si>
  <si>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</si>
  <si>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</si>
  <si>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</si>
  <si>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</si>
  <si>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</si>
  <si>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</si>
  <si>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</si>
  <si>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</si>
  <si>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</si>
  <si>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</si>
  <si>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</si>
  <si>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</si>
  <si>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</si>
  <si>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</si>
  <si>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</si>
  <si>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</si>
  <si>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</si>
  <si>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</si>
  <si>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</si>
  <si>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</si>
  <si>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</si>
  <si>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</si>
  <si>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</si>
  <si>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</si>
  <si>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</si>
  <si>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</si>
  <si>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</si>
  <si>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</si>
  <si>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</si>
  <si>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</si>
  <si>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</si>
  <si>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</si>
  <si>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</si>
  <si>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</si>
  <si>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</si>
  <si>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</si>
  <si>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</si>
  <si>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</si>
  <si>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</si>
  <si>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</si>
  <si>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</si>
  <si>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</si>
  <si>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</si>
  <si>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</si>
  <si>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</si>
  <si>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</si>
  <si>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</si>
  <si>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</si>
  <si>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</si>
  <si>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</si>
  <si>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</si>
  <si>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</si>
  <si>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</si>
  <si>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</si>
  <si>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</si>
  <si>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</si>
  <si>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</si>
  <si>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</si>
  <si>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</si>
  <si>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</si>
  <si>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</si>
  <si>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</si>
  <si>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</si>
  <si>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</si>
  <si>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</si>
  <si>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</si>
  <si>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</si>
  <si>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</si>
  <si>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</si>
  <si>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</si>
  <si>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</si>
  <si>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</si>
  <si>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</si>
  <si>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</si>
  <si>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</si>
  <si>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</si>
  <si>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</si>
  <si>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</si>
  <si>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</si>
  <si>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</si>
  <si>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</si>
  <si>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</si>
  <si>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</si>
  <si>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</si>
  <si>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</si>
  <si>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</si>
  <si>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</si>
  <si>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</si>
  <si>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</si>
  <si>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</si>
  <si>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</si>
  <si>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</si>
  <si>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</si>
  <si>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</si>
  <si>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</si>
  <si>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</si>
  <si>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</si>
  <si>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</si>
  <si>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</si>
  <si>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</si>
  <si>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</si>
  <si>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</si>
  <si>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</si>
  <si>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</si>
  <si>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</si>
  <si>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</si>
  <si>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</si>
  <si>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</si>
  <si>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</si>
  <si>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</si>
  <si>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</si>
  <si>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</si>
  <si>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</si>
  <si>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</si>
  <si>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</si>
  <si>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</si>
  <si>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</si>
  <si>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</si>
  <si>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</si>
  <si>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</si>
  <si>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</si>
  <si>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</si>
  <si>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</si>
  <si>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</si>
  <si>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</si>
  <si>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</si>
  <si>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</si>
  <si>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</si>
  <si>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</si>
  <si>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</si>
  <si>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</si>
  <si>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</si>
  <si>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</si>
  <si>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</si>
  <si>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</si>
  <si>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</si>
  <si>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</si>
  <si>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</si>
  <si>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</si>
  <si>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</si>
  <si>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</si>
  <si>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</si>
  <si>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</si>
  <si>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</si>
  <si>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</si>
  <si>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</si>
  <si>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</si>
  <si>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</si>
  <si>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</si>
  <si>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</si>
  <si>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</si>
  <si>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</si>
  <si>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</si>
  <si>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</si>
  <si>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</si>
  <si>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</si>
  <si>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</si>
  <si>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</si>
  <si>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</si>
  <si>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</si>
  <si>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</si>
  <si>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</si>
  <si>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</si>
  <si>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</si>
  <si>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</si>
  <si>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</si>
  <si>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</si>
  <si>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</si>
  <si>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</si>
  <si>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</si>
  <si>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</si>
  <si>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</si>
  <si>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</si>
  <si>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</si>
  <si>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</si>
  <si>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</si>
  <si>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</si>
  <si>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</si>
  <si>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</si>
  <si>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</si>
  <si>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</si>
  <si>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</si>
  <si>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</si>
  <si>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</si>
  <si>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</si>
  <si>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</si>
  <si>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</si>
  <si>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</si>
  <si>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</si>
  <si>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</si>
  <si>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</si>
  <si>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</si>
  <si>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</si>
  <si>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</si>
  <si>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</si>
  <si>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</si>
  <si>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</si>
  <si>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</si>
  <si>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</si>
  <si>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</si>
  <si>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</si>
  <si>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</si>
  <si>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</si>
  <si>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</si>
  <si>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</si>
  <si>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</si>
  <si>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</si>
  <si>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</si>
  <si>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</si>
  <si>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</si>
  <si>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</si>
  <si>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</si>
  <si>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</si>
  <si>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</si>
  <si>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</si>
  <si>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</si>
  <si>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</si>
  <si>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</si>
  <si>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</si>
  <si>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</si>
  <si>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</si>
  <si>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</si>
  <si>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</si>
  <si>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</si>
  <si>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</si>
  <si>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</si>
  <si>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</si>
  <si>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</si>
  <si>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</si>
  <si>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</si>
  <si>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</si>
  <si>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</si>
  <si>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</si>
  <si>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</si>
  <si>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</si>
  <si>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</si>
  <si>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</si>
  <si>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</si>
  <si>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</si>
  <si>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</si>
  <si>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</si>
  <si>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</si>
  <si>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</si>
  <si>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</si>
  <si>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</si>
  <si>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</si>
  <si>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</si>
  <si>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</si>
  <si>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</si>
  <si>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</si>
  <si>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</si>
  <si>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</si>
  <si>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</si>
  <si>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</si>
  <si>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</si>
  <si>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</si>
  <si>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</si>
  <si>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</si>
  <si>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</si>
  <si>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</si>
  <si>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</si>
  <si>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</si>
  <si>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</si>
  <si>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</si>
  <si>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</si>
  <si>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</si>
  <si>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</si>
  <si>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</si>
  <si>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</si>
  <si>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</si>
  <si>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</si>
  <si>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</si>
  <si>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</si>
  <si>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</si>
  <si>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</si>
  <si>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</si>
  <si>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</si>
  <si>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</si>
  <si>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</si>
  <si>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</si>
  <si>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</si>
  <si>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</si>
  <si>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</si>
  <si>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</si>
  <si>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</si>
  <si>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</si>
  <si>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</si>
  <si>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</si>
  <si>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</si>
  <si>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</si>
  <si>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</si>
  <si>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</si>
  <si>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</si>
  <si>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</si>
  <si>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</si>
  <si>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</si>
  <si>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</si>
  <si>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</si>
  <si>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</si>
  <si>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</si>
  <si>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</si>
  <si>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</si>
  <si>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</si>
  <si>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</si>
  <si>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</si>
  <si>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</si>
  <si>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</si>
  <si>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</si>
  <si>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</si>
  <si>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</si>
  <si>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</si>
  <si>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</si>
  <si>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</si>
  <si>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</si>
  <si>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</si>
  <si>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</si>
  <si>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</si>
  <si>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</si>
  <si>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</si>
  <si>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</si>
  <si>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</si>
  <si>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</si>
  <si>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</si>
  <si>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</si>
  <si>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</si>
  <si>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</si>
  <si>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</si>
  <si>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</si>
  <si>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</si>
  <si>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</si>
  <si>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</si>
  <si>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</si>
  <si>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</si>
  <si>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</si>
  <si>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</si>
  <si>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</si>
  <si>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</si>
  <si>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</si>
  <si>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</si>
  <si>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</si>
  <si>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</si>
  <si>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</si>
  <si>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</si>
  <si>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</si>
  <si>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</si>
  <si>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</si>
  <si>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</si>
  <si>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</si>
  <si>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</si>
  <si>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</si>
  <si>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</si>
  <si>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</si>
  <si>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</si>
  <si>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</si>
  <si>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</si>
  <si>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</si>
  <si>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</si>
  <si>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</si>
  <si>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</si>
  <si>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</si>
  <si>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</si>
  <si>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</si>
  <si>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</si>
  <si>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</si>
  <si>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</si>
  <si>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</si>
  <si>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</si>
  <si>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</si>
  <si>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</si>
  <si>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</si>
  <si>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</si>
  <si>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</si>
  <si>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</si>
  <si>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</si>
  <si>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</si>
  <si>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</si>
  <si>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</si>
  <si>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</si>
  <si>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</si>
  <si>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</si>
  <si>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</si>
  <si>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</si>
  <si>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</si>
  <si>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</si>
  <si>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</si>
  <si>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</si>
  <si>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</si>
  <si>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</si>
  <si>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</si>
  <si>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</si>
  <si>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</si>
  <si>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</si>
  <si>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</si>
  <si>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</si>
  <si>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</si>
  <si>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</si>
  <si>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</si>
  <si>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</si>
  <si>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</si>
  <si>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</si>
  <si>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</si>
  <si>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</si>
  <si>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</si>
  <si>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</si>
  <si>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</si>
  <si>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</si>
  <si>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</si>
  <si>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</si>
  <si>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</si>
  <si>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</si>
  <si>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</si>
  <si>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</si>
  <si>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</si>
  <si>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</si>
  <si>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</si>
  <si>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</si>
  <si>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</si>
  <si>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</si>
  <si>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</si>
  <si>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</si>
  <si>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</si>
  <si>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</si>
  <si>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</si>
  <si>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</si>
  <si>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</si>
  <si>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</si>
  <si>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</si>
  <si>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</si>
  <si>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</si>
  <si>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</si>
  <si>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</si>
  <si>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</si>
  <si>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</si>
  <si>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</si>
  <si>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</si>
  <si>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</si>
  <si>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</si>
  <si>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</si>
  <si>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</si>
  <si>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</si>
  <si>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</si>
  <si>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</si>
  <si>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</si>
  <si>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</si>
  <si>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</si>
  <si>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</si>
  <si>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</si>
  <si>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</si>
  <si>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</si>
  <si>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</si>
  <si>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</si>
  <si>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</si>
  <si>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</si>
  <si>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</si>
  <si>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</si>
  <si>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</si>
  <si>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</si>
  <si>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</si>
  <si>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</si>
  <si>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</si>
  <si>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</si>
  <si>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</si>
  <si>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</si>
  <si>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</si>
  <si>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</si>
  <si>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</si>
  <si>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</si>
  <si>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</si>
  <si>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</si>
  <si>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</si>
  <si>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</si>
  <si>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</si>
  <si>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</si>
  <si>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</si>
  <si>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</si>
  <si>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</si>
  <si>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</si>
  <si>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</si>
  <si>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</si>
  <si>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</si>
  <si>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</si>
  <si>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</si>
  <si>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</si>
  <si>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</si>
  <si>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</si>
  <si>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</si>
  <si>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</si>
  <si>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</si>
  <si>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</si>
  <si>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</si>
  <si>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</si>
  <si>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</si>
  <si>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</si>
  <si>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</si>
  <si>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</si>
  <si>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</si>
  <si>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</si>
  <si>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</si>
  <si>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</si>
  <si>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</si>
  <si>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</si>
  <si>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</si>
  <si>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</si>
  <si>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</si>
  <si>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</si>
  <si>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</si>
  <si>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</si>
  <si>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</si>
  <si>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</si>
  <si>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</si>
  <si>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</si>
  <si>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</si>
  <si>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</si>
  <si>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</si>
  <si>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</si>
  <si>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</si>
  <si>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</si>
  <si>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</si>
  <si>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</si>
  <si>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</si>
  <si>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</si>
  <si>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</si>
  <si>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</si>
  <si>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</si>
  <si>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</si>
  <si>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</si>
  <si>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</si>
  <si>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</si>
  <si>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</si>
  <si>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</si>
  <si>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</si>
  <si>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</si>
  <si>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</si>
  <si>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</si>
  <si>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</si>
  <si>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</si>
  <si>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</si>
  <si>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</si>
  <si>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</si>
  <si>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</si>
  <si>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</si>
  <si>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</si>
  <si>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</si>
  <si>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</si>
  <si>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</si>
  <si>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</si>
  <si>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</si>
  <si>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</si>
  <si>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</si>
  <si>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</si>
  <si>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</si>
  <si>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</si>
  <si>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</si>
  <si>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</si>
  <si>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</si>
  <si>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</si>
  <si>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</si>
  <si>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</si>
  <si>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</si>
  <si>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</si>
  <si>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</si>
  <si>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</si>
  <si>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</si>
  <si>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</si>
  <si>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</si>
  <si>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</si>
  <si>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</si>
  <si>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</si>
  <si>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</si>
  <si>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</si>
  <si>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</si>
  <si>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</si>
  <si>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</si>
  <si>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</si>
  <si>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</si>
  <si>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</si>
  <si>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</si>
  <si>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</si>
  <si>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</si>
  <si>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</si>
  <si>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</si>
  <si>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</si>
  <si>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</si>
  <si>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</si>
  <si>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</si>
  <si>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</si>
  <si>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</si>
  <si>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</si>
  <si>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</si>
  <si>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</si>
  <si>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</si>
  <si>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</si>
  <si>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</si>
  <si>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</si>
  <si>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</si>
  <si>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</si>
  <si>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</si>
  <si>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</si>
  <si>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</si>
  <si>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</si>
  <si>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</si>
  <si>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</si>
  <si>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</si>
  <si>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</si>
  <si>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</si>
  <si>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</si>
  <si>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</si>
  <si>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</si>
  <si>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</si>
  <si>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</si>
  <si>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</si>
  <si>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</si>
  <si>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</si>
  <si>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</si>
  <si>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</si>
  <si>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</si>
  <si>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</si>
  <si>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</si>
  <si>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</si>
  <si>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</si>
  <si>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</si>
  <si>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</si>
  <si>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</si>
  <si>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</si>
  <si>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</si>
  <si>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</si>
  <si>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</si>
  <si>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</si>
  <si>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</si>
  <si>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</si>
  <si>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</si>
  <si>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</si>
  <si>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</si>
  <si>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</si>
  <si>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</si>
  <si>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</si>
  <si>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</si>
  <si>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</si>
  <si>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</si>
  <si>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</si>
  <si>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</si>
  <si>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</si>
  <si>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</si>
  <si>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</si>
  <si>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</si>
  <si>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</si>
  <si>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</si>
  <si>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</si>
  <si>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</si>
  <si>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</si>
  <si>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</si>
  <si>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</si>
  <si>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</si>
  <si>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</si>
  <si>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</si>
  <si>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</si>
  <si>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</si>
  <si>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</si>
  <si>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</si>
  <si>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</si>
  <si>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</si>
  <si>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</si>
  <si>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</si>
  <si>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</si>
  <si>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</si>
  <si>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</si>
  <si>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</si>
  <si>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</si>
  <si>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</si>
  <si>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</si>
  <si>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</si>
  <si>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</si>
  <si>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</si>
  <si>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</si>
  <si>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</si>
  <si>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</si>
  <si>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</si>
  <si>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</si>
  <si>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</si>
  <si>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</si>
  <si>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</si>
  <si>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</si>
  <si>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</si>
  <si>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</si>
  <si>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</si>
  <si>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</si>
  <si>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</si>
  <si>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</si>
  <si>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</si>
  <si>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</si>
  <si>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</si>
  <si>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</si>
  <si>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</si>
  <si>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</si>
  <si>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</si>
  <si>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</si>
  <si>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</si>
  <si>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</si>
  <si>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</si>
  <si>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</si>
  <si>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</si>
  <si>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</si>
  <si>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</si>
  <si>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</si>
  <si>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</si>
  <si>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</si>
  <si>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</si>
  <si>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</si>
  <si>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</si>
  <si>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</si>
  <si>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</si>
  <si>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</si>
  <si>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</si>
  <si>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</si>
  <si>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</si>
  <si>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</si>
  <si>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</si>
  <si>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</si>
  <si>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</si>
  <si>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</si>
  <si>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</si>
  <si>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</si>
  <si>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</si>
  <si>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</si>
  <si>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</si>
  <si>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</si>
  <si>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</si>
  <si>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</si>
  <si>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</si>
  <si>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</si>
  <si>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</si>
  <si>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</si>
  <si>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</si>
  <si>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</si>
  <si>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</si>
  <si>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</si>
  <si>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</si>
  <si>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</si>
  <si>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</si>
  <si>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</si>
  <si>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</si>
  <si>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</si>
  <si>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</si>
  <si>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</si>
  <si>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</si>
  <si>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</si>
  <si>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</si>
  <si>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</si>
  <si>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</si>
  <si>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</si>
  <si>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</si>
  <si>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</si>
  <si>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</si>
  <si>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</si>
  <si>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</si>
  <si>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</si>
  <si>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</si>
  <si>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</si>
  <si>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</si>
  <si>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</si>
  <si>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</si>
  <si>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</si>
  <si>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</si>
  <si>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</si>
  <si>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</si>
  <si>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</si>
  <si>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</si>
  <si>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</si>
  <si>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</si>
  <si>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</si>
  <si>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</si>
  <si>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</si>
  <si>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</si>
  <si>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</si>
  <si>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</si>
  <si>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</si>
  <si>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</si>
  <si>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</si>
  <si>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</si>
  <si>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</si>
  <si>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</si>
  <si>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</si>
  <si>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</si>
  <si>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</si>
  <si>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</si>
  <si>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</si>
  <si>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</si>
  <si>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</si>
  <si>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</si>
  <si>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</si>
  <si>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</si>
  <si>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</si>
  <si>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</si>
  <si>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</si>
  <si>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</si>
  <si>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</si>
  <si>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</si>
  <si>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</si>
  <si>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</si>
  <si>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</si>
  <si>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</si>
  <si>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</si>
  <si>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</si>
  <si>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</si>
  <si>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</si>
  <si>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</si>
  <si>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</si>
  <si>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</si>
  <si>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</si>
  <si>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</si>
  <si>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</si>
  <si>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</si>
  <si>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</si>
  <si>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</si>
  <si>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</si>
  <si>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</si>
  <si>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</si>
  <si>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</si>
  <si>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</si>
  <si>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</si>
  <si>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</si>
  <si>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</si>
  <si>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</si>
  <si>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</si>
  <si>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</si>
  <si>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</si>
  <si>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</si>
  <si>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</si>
  <si>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</si>
  <si>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</si>
  <si>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</si>
  <si>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</si>
  <si>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</si>
  <si>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</si>
  <si>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</si>
  <si>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</si>
  <si>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</si>
  <si>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</si>
  <si>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</si>
  <si>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</si>
  <si>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</si>
  <si>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</si>
  <si>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</si>
  <si>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</si>
  <si>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</si>
  <si>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</si>
  <si>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</si>
  <si>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</si>
  <si>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</si>
  <si>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</si>
  <si>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</si>
  <si>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</si>
  <si>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</si>
  <si>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</si>
  <si>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</si>
  <si>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</si>
  <si>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</si>
  <si>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</si>
  <si>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</si>
  <si>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</si>
  <si>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</si>
  <si>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</si>
  <si>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</si>
  <si>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</si>
  <si>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</si>
  <si>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</si>
  <si>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</si>
  <si>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</si>
  <si>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</si>
  <si>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</si>
  <si>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</si>
  <si>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</si>
  <si>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</si>
  <si>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</si>
  <si>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</si>
  <si>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</si>
  <si>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</si>
  <si>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</si>
  <si>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</si>
  <si>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</si>
  <si>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</si>
  <si>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</si>
  <si>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</si>
  <si>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</si>
  <si>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</si>
  <si>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</si>
  <si>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</si>
  <si>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</si>
  <si>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</si>
  <si>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</si>
  <si>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</si>
  <si>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</si>
  <si>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</si>
  <si>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</si>
  <si>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</si>
  <si>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</si>
  <si>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</si>
  <si>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</si>
  <si>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</si>
  <si>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</si>
  <si>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</si>
  <si>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</si>
  <si>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</si>
  <si>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</si>
  <si>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</si>
  <si>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</si>
  <si>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</si>
  <si>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</si>
  <si>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</si>
  <si>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</si>
  <si>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</si>
  <si>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</si>
  <si>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</si>
  <si>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</si>
  <si>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</si>
  <si>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</si>
  <si>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</si>
  <si>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</si>
  <si>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</si>
  <si>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</si>
  <si>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</si>
  <si>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</si>
  <si>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</si>
  <si>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</si>
  <si>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</si>
  <si>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</si>
  <si>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</si>
  <si>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</si>
  <si>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</si>
  <si>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</si>
  <si>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</si>
  <si>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</si>
  <si>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</si>
  <si>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</si>
  <si>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</si>
  <si>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</si>
  <si>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</si>
  <si>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</si>
  <si>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</si>
  <si>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</si>
  <si>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</si>
  <si>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</si>
  <si>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</si>
  <si>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</si>
  <si>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</si>
  <si>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</si>
  <si>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</si>
  <si>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</si>
  <si>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</si>
  <si>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</si>
  <si>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</si>
  <si>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</si>
  <si>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</si>
  <si>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</si>
  <si>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</si>
  <si>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</si>
  <si>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</si>
  <si>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</si>
  <si>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</si>
  <si>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</si>
  <si>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</si>
  <si>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</si>
  <si>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</si>
  <si>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</si>
  <si>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</si>
  <si>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</si>
  <si>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</si>
  <si>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</si>
  <si>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</si>
  <si>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</si>
  <si>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</si>
  <si>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</si>
  <si>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</si>
  <si>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</si>
  <si>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</si>
  <si>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</si>
  <si>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</si>
  <si>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</si>
  <si>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</si>
  <si>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</si>
  <si>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</si>
  <si>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</si>
  <si>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</si>
  <si>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</si>
  <si>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</si>
  <si>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</si>
  <si>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</si>
  <si>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</si>
  <si>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</si>
  <si>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</si>
  <si>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</si>
  <si>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</si>
  <si>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</si>
  <si>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</si>
  <si>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</si>
  <si>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</si>
  <si>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</si>
  <si>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</si>
  <si>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</si>
  <si>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</si>
  <si>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</si>
  <si>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</si>
  <si>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</si>
  <si>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</si>
  <si>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</si>
  <si>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</si>
  <si>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</si>
  <si>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</si>
  <si>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</si>
  <si>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</si>
  <si>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</si>
  <si>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</si>
  <si>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</si>
  <si>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</si>
  <si>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</si>
  <si>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</si>
  <si>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</si>
  <si>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</si>
  <si>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</si>
  <si>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</si>
  <si>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</si>
  <si>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</si>
  <si>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</si>
  <si>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</si>
  <si>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</si>
  <si>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</si>
  <si>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</si>
  <si>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</si>
  <si>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</si>
  <si>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</si>
  <si>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</si>
  <si>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</si>
  <si>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</si>
  <si>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</si>
  <si>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</si>
  <si>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</si>
  <si>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</si>
  <si>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</si>
  <si>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</si>
  <si>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</si>
  <si>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</si>
  <si>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</si>
  <si>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</si>
  <si>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</si>
  <si>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</si>
  <si>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</si>
  <si>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</si>
  <si>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</si>
  <si>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</si>
  <si>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</si>
  <si>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</si>
  <si>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</si>
  <si>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</si>
  <si>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</si>
  <si>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</si>
  <si>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</si>
  <si>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</si>
  <si>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</si>
  <si>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</si>
  <si>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</si>
  <si>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</si>
  <si>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</si>
  <si>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</si>
  <si>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</si>
  <si>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</si>
  <si>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</si>
  <si>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</si>
  <si>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</si>
  <si>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</si>
  <si>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</si>
  <si>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</si>
  <si>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</si>
  <si>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</si>
  <si>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</si>
  <si>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</si>
  <si>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</si>
  <si>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</si>
  <si>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</si>
  <si>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</si>
  <si>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</si>
  <si>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</si>
  <si>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</si>
  <si>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</si>
  <si>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</si>
  <si>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</si>
  <si>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</si>
  <si>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</si>
  <si>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</si>
  <si>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</si>
  <si>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</si>
  <si>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</si>
  <si>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</si>
  <si>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</si>
  <si>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</si>
  <si>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</si>
  <si>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</si>
  <si>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</si>
  <si>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</si>
  <si>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</si>
  <si>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</si>
  <si>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</si>
  <si>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</si>
  <si>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</si>
  <si>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</si>
  <si>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</si>
  <si>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</si>
  <si>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</si>
  <si>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</si>
  <si>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</si>
  <si>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</si>
  <si>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</si>
  <si>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</si>
  <si>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</si>
  <si>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</si>
  <si>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</si>
  <si>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</si>
  <si>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</si>
  <si>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</si>
  <si>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</si>
  <si>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</si>
  <si>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</si>
  <si>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</si>
  <si>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</si>
  <si>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</si>
  <si>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</si>
  <si>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</si>
  <si>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</si>
  <si>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</si>
  <si>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</si>
  <si>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</si>
  <si>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</si>
  <si>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</si>
  <si>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</si>
  <si>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</si>
  <si>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</si>
  <si>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</si>
  <si>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</si>
  <si>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</si>
  <si>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</si>
  <si>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</si>
  <si>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</si>
  <si>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</si>
  <si>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</si>
  <si>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</si>
  <si>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</si>
  <si>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</si>
  <si>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</si>
  <si>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</si>
  <si>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</si>
  <si>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</si>
  <si>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</si>
  <si>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</si>
  <si>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</si>
  <si>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</si>
  <si>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</si>
  <si>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</si>
  <si>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</si>
  <si>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</si>
  <si>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</si>
  <si>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</si>
  <si>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</si>
  <si>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</si>
  <si>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</si>
  <si>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</si>
  <si>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</si>
  <si>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</si>
  <si>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</si>
  <si>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</si>
  <si>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</si>
  <si>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</si>
  <si>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</si>
  <si>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</si>
  <si>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</si>
  <si>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</si>
  <si>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</si>
  <si>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</si>
  <si>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</si>
  <si>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</si>
  <si>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</si>
  <si>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</si>
  <si>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</si>
  <si>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</si>
  <si>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</si>
  <si>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</si>
  <si>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</si>
  <si>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</si>
  <si>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</si>
  <si>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</si>
  <si>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</si>
  <si>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</si>
  <si>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</si>
  <si>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</si>
  <si>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</si>
  <si>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</si>
  <si>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</si>
  <si>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</si>
  <si>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</si>
  <si>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</si>
  <si>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</si>
  <si>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</si>
  <si>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</si>
  <si>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</si>
  <si>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</si>
  <si>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</si>
  <si>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</si>
  <si>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</si>
  <si>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</si>
  <si>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</si>
  <si>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</si>
  <si>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</si>
  <si>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</si>
  <si>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</si>
  <si>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</si>
  <si>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</si>
  <si>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</si>
  <si>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</si>
  <si>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</si>
  <si>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</si>
  <si>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</si>
  <si>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</si>
  <si>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</si>
  <si>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</si>
  <si>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</si>
  <si>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</si>
  <si>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</si>
  <si>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</si>
  <si>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</si>
  <si>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</si>
  <si>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</si>
  <si>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</si>
  <si>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</si>
  <si>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</si>
  <si>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</si>
  <si>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</si>
  <si>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</si>
  <si>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</si>
  <si>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</si>
  <si>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</si>
  <si>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</si>
  <si>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</si>
  <si>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</si>
  <si>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</si>
  <si>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</si>
  <si>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</si>
  <si>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</si>
  <si>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</si>
  <si>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</si>
  <si>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</si>
  <si>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</si>
  <si>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</si>
  <si>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</si>
  <si>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</si>
  <si>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</si>
  <si>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</si>
  <si>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</si>
  <si>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</si>
  <si>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</si>
  <si>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</si>
  <si>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</si>
  <si>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</si>
  <si>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</si>
  <si>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</si>
  <si>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</si>
  <si>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</si>
  <si>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</si>
  <si>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</si>
  <si>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</si>
  <si>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</si>
  <si>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</si>
  <si>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</si>
  <si>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</si>
  <si>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</si>
  <si>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</si>
  <si>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</si>
  <si>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</si>
  <si>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</si>
  <si>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</si>
  <si>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</si>
  <si>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</si>
  <si>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</si>
  <si>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</si>
  <si>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</si>
  <si>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</si>
  <si>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</si>
  <si>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</si>
  <si>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</si>
  <si>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</si>
  <si>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</si>
  <si>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</si>
  <si>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</si>
  <si>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</si>
  <si>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</si>
  <si>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</si>
  <si>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</si>
  <si>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</si>
  <si>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</si>
  <si>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</si>
  <si>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</si>
  <si>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</si>
  <si>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</si>
  <si>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</si>
  <si>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</si>
  <si>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</si>
  <si>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</si>
  <si>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</si>
  <si>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</si>
  <si>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</si>
  <si>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</si>
  <si>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</si>
  <si>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</si>
  <si>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</si>
  <si>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</si>
  <si>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</si>
  <si>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</si>
  <si>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</si>
  <si>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</si>
  <si>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</si>
  <si>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</si>
  <si>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</si>
  <si>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</si>
  <si>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</si>
  <si>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</si>
  <si>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</si>
  <si>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</si>
  <si>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</si>
  <si>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</si>
  <si>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</si>
  <si>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</si>
  <si>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</si>
  <si>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</si>
  <si>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</si>
  <si>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</si>
  <si>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</si>
  <si>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</si>
  <si>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</si>
  <si>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</si>
  <si>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</si>
  <si>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</si>
  <si>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</si>
  <si>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</si>
  <si>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</si>
  <si>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</si>
  <si>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</si>
  <si>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</si>
  <si>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</si>
  <si>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</si>
  <si>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</si>
  <si>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</si>
  <si>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</si>
  <si>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</si>
  <si>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</si>
  <si>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</si>
  <si>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</si>
  <si>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</si>
  <si>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</si>
  <si>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</si>
  <si>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</si>
  <si>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</si>
  <si>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</si>
  <si>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</si>
  <si>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</si>
  <si>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</si>
  <si>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</si>
  <si>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</si>
  <si>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</si>
  <si>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</si>
  <si>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</si>
  <si>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</si>
  <si>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</si>
  <si>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</si>
  <si>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</si>
  <si>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</si>
  <si>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</si>
  <si>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</si>
  <si>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</si>
  <si>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</si>
  <si>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</si>
  <si>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</si>
  <si>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</si>
  <si>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</si>
  <si>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</si>
  <si>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</si>
  <si>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</si>
  <si>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</si>
  <si>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</si>
  <si>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</si>
  <si>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</si>
  <si>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</si>
  <si>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</si>
  <si>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</si>
  <si>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</si>
  <si>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</si>
  <si>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</si>
  <si>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</si>
  <si>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</si>
  <si>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</si>
  <si>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</si>
  <si>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</si>
  <si>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</si>
  <si>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</si>
  <si>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</si>
  <si>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</si>
  <si>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</si>
  <si>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</si>
  <si>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</si>
  <si>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</si>
  <si>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</si>
  <si>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</si>
  <si>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</si>
  <si>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</si>
  <si>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</si>
  <si>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</si>
  <si>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</si>
  <si>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</si>
  <si>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</si>
  <si>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</si>
  <si>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</si>
  <si>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</si>
  <si>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</si>
  <si>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</si>
  <si>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</si>
  <si>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</si>
  <si>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</si>
  <si>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</si>
  <si>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</si>
  <si>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</si>
  <si>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</si>
  <si>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</si>
  <si>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</si>
  <si>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</si>
  <si>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</si>
  <si>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</si>
  <si>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</si>
  <si>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</si>
  <si>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</si>
  <si>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</si>
  <si>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</si>
  <si>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</si>
  <si>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</si>
  <si>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</si>
  <si>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</si>
  <si>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</si>
  <si>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</si>
  <si>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</si>
  <si>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</si>
  <si>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</si>
  <si>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</si>
  <si>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</si>
  <si>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</si>
  <si>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</si>
  <si>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</si>
  <si>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</si>
  <si>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</si>
  <si>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</si>
  <si>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</si>
  <si>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</si>
  <si>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</si>
  <si>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</si>
  <si>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</si>
  <si>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</si>
  <si>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</si>
  <si>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</si>
  <si>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</si>
  <si>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</si>
  <si>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</si>
  <si>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</si>
  <si>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</si>
  <si>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</si>
  <si>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</si>
  <si>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</si>
  <si>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</si>
  <si>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</si>
  <si>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</si>
  <si>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</si>
  <si>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</si>
  <si>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</si>
  <si>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</si>
  <si>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</si>
  <si>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</si>
  <si>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</si>
  <si>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</si>
  <si>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</si>
  <si>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</si>
  <si>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</si>
  <si>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</si>
  <si>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</si>
  <si>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</si>
  <si>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</si>
  <si>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</si>
  <si>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</si>
  <si>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</si>
  <si>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</si>
  <si>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</si>
  <si>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</si>
  <si>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</si>
  <si>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</si>
  <si>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</si>
  <si>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</si>
  <si>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</si>
  <si>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</si>
  <si>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</si>
  <si>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</si>
  <si>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</si>
  <si>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</si>
  <si>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</si>
  <si>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</si>
  <si>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</si>
  <si>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</si>
  <si>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</si>
  <si>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</si>
  <si>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</si>
  <si>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</si>
  <si>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</si>
  <si>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</si>
  <si>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</si>
  <si>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</si>
  <si>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</si>
  <si>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</si>
  <si>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</si>
  <si>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</si>
  <si>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</si>
  <si>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</si>
  <si>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</si>
  <si>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</si>
  <si>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</si>
  <si>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</si>
  <si>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</si>
  <si>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</si>
  <si>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</si>
  <si>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</si>
  <si>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</si>
  <si>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</si>
  <si>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</si>
  <si>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</si>
  <si>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</si>
  <si>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</si>
  <si>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</si>
  <si>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</si>
  <si>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</si>
  <si>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</si>
  <si>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</si>
  <si>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</si>
  <si>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</si>
  <si>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</si>
  <si>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</si>
  <si>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</si>
  <si>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</si>
  <si>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</si>
  <si>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</si>
  <si>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</si>
  <si>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</si>
  <si>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</si>
  <si>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</si>
  <si>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</si>
  <si>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</si>
  <si>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</si>
  <si>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</si>
  <si>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</si>
  <si>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</si>
  <si>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</si>
  <si>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</si>
  <si>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</si>
  <si>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</si>
  <si>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</si>
  <si>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</si>
  <si>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</si>
  <si>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</si>
  <si>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</si>
  <si>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</si>
  <si>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</si>
  <si>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</si>
  <si>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</si>
  <si>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</si>
  <si>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</si>
  <si>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</si>
  <si>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</si>
  <si>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</si>
  <si>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</si>
  <si>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</si>
  <si>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</si>
  <si>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</si>
  <si>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</si>
  <si>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</si>
  <si>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</si>
  <si>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</si>
  <si>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</si>
  <si>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</si>
  <si>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</si>
  <si>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</si>
  <si>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</si>
  <si>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</si>
  <si>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</si>
  <si>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</si>
  <si>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</si>
  <si>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</si>
  <si>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</si>
  <si>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</si>
  <si>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</si>
  <si>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</si>
  <si>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</si>
  <si>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</si>
  <si>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</si>
  <si>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</si>
  <si>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</si>
  <si>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</si>
  <si>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</si>
  <si>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</si>
  <si>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</si>
  <si>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</si>
  <si>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</si>
  <si>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</si>
  <si>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</si>
  <si>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</si>
  <si>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</si>
  <si>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</si>
  <si>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</si>
  <si>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</si>
  <si>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</si>
  <si>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</si>
  <si>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</si>
  <si>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</si>
  <si>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</si>
  <si>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</si>
  <si>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</si>
  <si>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</si>
  <si>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</si>
  <si>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</si>
  <si>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</si>
  <si>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</si>
  <si>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</si>
  <si>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</si>
  <si>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</si>
  <si>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</si>
  <si>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</si>
  <si>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</si>
  <si>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</si>
  <si>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</si>
  <si>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</si>
  <si>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</si>
  <si>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</si>
  <si>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</si>
  <si>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</si>
  <si>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</si>
  <si>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</si>
  <si>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</si>
  <si>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</si>
  <si>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</si>
  <si>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</si>
  <si>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</si>
  <si>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</si>
  <si>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</si>
  <si>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</si>
  <si>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</si>
  <si>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</si>
  <si>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</si>
  <si>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</si>
  <si>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</si>
  <si>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</si>
  <si>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</si>
  <si>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</si>
  <si>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</si>
  <si>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</si>
  <si>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</si>
  <si>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</si>
  <si>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</si>
  <si>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</si>
  <si>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</si>
  <si>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</si>
  <si>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</si>
  <si>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</si>
  <si>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</si>
  <si>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</si>
  <si>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</si>
  <si>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</si>
  <si>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</si>
  <si>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</si>
  <si>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</si>
  <si>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</si>
  <si>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</si>
  <si>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</si>
  <si>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</si>
  <si>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</si>
  <si>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</si>
  <si>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</si>
  <si>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</si>
  <si>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</si>
  <si>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</si>
  <si>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</si>
  <si>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</si>
  <si>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</si>
  <si>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</si>
  <si>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</si>
  <si>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</si>
  <si>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</si>
  <si>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</si>
  <si>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</si>
  <si>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</si>
  <si>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</si>
  <si>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</si>
  <si>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</si>
  <si>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</si>
  <si>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</si>
  <si>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</si>
  <si>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</si>
  <si>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</si>
  <si>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</si>
  <si>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</si>
  <si>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</si>
  <si>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</si>
  <si>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</si>
  <si>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</si>
  <si>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</si>
  <si>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</si>
  <si>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</si>
  <si>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</si>
  <si>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</si>
  <si>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</si>
  <si>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</si>
  <si>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</si>
  <si>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</si>
  <si>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</si>
  <si>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</si>
  <si>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</si>
  <si>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</si>
  <si>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</si>
  <si>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</si>
  <si>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</si>
  <si>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</si>
  <si>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</si>
  <si>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</si>
  <si>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</si>
  <si>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</si>
  <si>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</si>
  <si>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</si>
  <si>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</si>
  <si>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</si>
  <si>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</si>
  <si>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</si>
  <si>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</si>
  <si>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</si>
  <si>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</si>
  <si>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</si>
  <si>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</si>
  <si>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</si>
  <si>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</si>
  <si>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</si>
  <si>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</si>
  <si>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</si>
  <si>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</si>
  <si>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</si>
  <si>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</si>
  <si>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</si>
  <si>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</si>
  <si>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</si>
  <si>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</si>
  <si>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</si>
  <si>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</si>
  <si>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</si>
  <si>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</si>
  <si>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</si>
  <si>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</si>
  <si>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</si>
  <si>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</si>
  <si>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</si>
  <si>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</si>
  <si>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</si>
  <si>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</si>
  <si>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</si>
  <si>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</si>
  <si>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</si>
  <si>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</si>
  <si>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</si>
  <si>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</si>
  <si>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</si>
  <si>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</si>
  <si>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</si>
  <si>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</si>
  <si>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</si>
  <si>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</si>
  <si>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</si>
  <si>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</si>
  <si>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</si>
  <si>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</si>
  <si>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</si>
  <si>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</si>
  <si>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</si>
  <si>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</si>
  <si>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</si>
  <si>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</si>
  <si>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</si>
  <si>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</si>
  <si>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</si>
  <si>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</si>
  <si>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</si>
  <si>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</si>
  <si>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</si>
  <si>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</si>
  <si>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</si>
  <si>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</si>
  <si>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</si>
  <si>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</si>
  <si>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</si>
  <si>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</si>
  <si>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</si>
  <si>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</si>
  <si>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</si>
  <si>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</si>
  <si>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</si>
  <si>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</si>
  <si>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</si>
  <si>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</si>
  <si>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</si>
  <si>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</si>
  <si>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</si>
  <si>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</si>
  <si>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</si>
  <si>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</si>
  <si>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</si>
  <si>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</si>
  <si>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</si>
  <si>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</si>
  <si>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</si>
  <si>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</si>
  <si>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</si>
  <si>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</si>
  <si>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</si>
  <si>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</si>
  <si>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</si>
  <si>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</si>
  <si>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</si>
  <si>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</si>
  <si>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</si>
  <si>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</si>
  <si>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</si>
  <si>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</si>
  <si>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</si>
  <si>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</si>
  <si>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</si>
  <si>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</si>
  <si>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</si>
  <si>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</si>
  <si>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</si>
  <si>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</si>
  <si>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</si>
  <si>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</si>
  <si>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</si>
  <si>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</si>
  <si>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</si>
  <si>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</si>
  <si>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</si>
  <si>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</si>
  <si>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</si>
  <si>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</si>
  <si>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</si>
  <si>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</si>
  <si>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</si>
  <si>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</si>
  <si>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</si>
  <si>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</si>
  <si>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</si>
  <si>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</si>
  <si>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</si>
  <si>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</si>
  <si>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</si>
  <si>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</si>
  <si>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</si>
  <si>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</si>
  <si>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</si>
  <si>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</si>
  <si>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</si>
  <si>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</si>
  <si>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</si>
  <si>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</si>
  <si>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</si>
  <si>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</si>
  <si>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</si>
  <si>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</si>
  <si>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</si>
  <si>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</si>
  <si>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</si>
  <si>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</si>
  <si>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</si>
  <si>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</si>
  <si>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</si>
  <si>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</si>
  <si>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</si>
  <si>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</si>
  <si>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</si>
  <si>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</si>
  <si>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</si>
  <si>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</si>
  <si>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</si>
  <si>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</si>
  <si>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</si>
  <si>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</si>
  <si>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</si>
  <si>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</si>
  <si>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</si>
  <si>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</si>
  <si>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</si>
  <si>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</si>
  <si>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</si>
  <si>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</si>
  <si>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</si>
  <si>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</si>
  <si>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</si>
  <si>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</si>
  <si>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</si>
  <si>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</si>
  <si>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</si>
  <si>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</si>
  <si>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</si>
  <si>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</si>
  <si>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</si>
  <si>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</si>
  <si>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</si>
  <si>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</si>
  <si>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</si>
  <si>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</si>
  <si>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</si>
  <si>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</si>
  <si>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</si>
  <si>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</si>
  <si>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</si>
  <si>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</si>
  <si>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</si>
  <si>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</si>
  <si>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</si>
  <si>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</si>
  <si>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</si>
  <si>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</si>
  <si>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</si>
  <si>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</si>
  <si>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</si>
  <si>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</si>
  <si>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</si>
  <si>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</si>
  <si>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</si>
  <si>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</si>
  <si>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</si>
  <si>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</si>
  <si>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</si>
  <si>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</si>
  <si>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</si>
  <si>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</si>
  <si>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</si>
  <si>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</si>
  <si>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</si>
  <si>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</si>
  <si>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</si>
  <si>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</si>
  <si>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</si>
  <si>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</si>
  <si>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</si>
  <si>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</si>
  <si>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</si>
  <si>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</si>
  <si>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</si>
  <si>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</si>
  <si>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</si>
  <si>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</si>
  <si>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</si>
  <si>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</si>
  <si>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</si>
  <si>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</si>
  <si>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</si>
  <si>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</si>
  <si>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</si>
  <si>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</si>
  <si>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</si>
  <si>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</si>
  <si>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</si>
  <si>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</si>
  <si>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</si>
  <si>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</si>
  <si>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</si>
  <si>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</si>
  <si>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</si>
  <si>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</si>
  <si>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</si>
  <si>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</si>
  <si>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</si>
  <si>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</si>
  <si>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</si>
  <si>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</si>
  <si>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</si>
  <si>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</si>
  <si>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</si>
  <si>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</si>
  <si>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</si>
  <si>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</si>
  <si>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</si>
  <si>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</si>
  <si>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</si>
  <si>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</si>
  <si>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</si>
  <si>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</si>
  <si>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</si>
  <si>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</si>
  <si>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</si>
  <si>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</si>
  <si>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</si>
  <si>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</si>
  <si>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</si>
  <si>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</si>
  <si>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</si>
  <si>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</si>
  <si>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</si>
  <si>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</si>
  <si>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</si>
  <si>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</si>
  <si>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</si>
  <si>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</si>
  <si>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</si>
  <si>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</si>
  <si>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</si>
  <si>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</si>
  <si>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</si>
  <si>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</si>
  <si>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</si>
  <si>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</si>
  <si>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</si>
  <si>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</si>
  <si>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</si>
  <si>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</si>
  <si>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</si>
  <si>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</si>
  <si>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</si>
  <si>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</si>
  <si>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</si>
  <si>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</si>
  <si>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</si>
  <si>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</si>
  <si>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</si>
  <si>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</si>
  <si>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</si>
  <si>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</si>
  <si>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</si>
  <si>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</si>
  <si>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</si>
  <si>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</si>
  <si>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</si>
  <si>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</si>
  <si>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</si>
  <si>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</si>
  <si>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</si>
  <si>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</si>
  <si>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</si>
  <si>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</si>
  <si>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</si>
  <si>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</si>
  <si>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</si>
  <si>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</si>
  <si>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</si>
  <si>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</si>
  <si>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</si>
  <si>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</si>
  <si>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</si>
  <si>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</si>
  <si>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</si>
  <si>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</si>
  <si>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</si>
  <si>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</si>
  <si>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</si>
  <si>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</si>
  <si>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</si>
  <si>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</si>
  <si>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</si>
  <si>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</si>
  <si>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</si>
  <si>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</si>
  <si>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</si>
  <si>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</si>
  <si>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</si>
  <si>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</si>
  <si>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</si>
  <si>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</si>
  <si>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</si>
  <si>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</si>
  <si>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</si>
  <si>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</si>
  <si>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</si>
  <si>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</si>
  <si>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</si>
  <si>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</si>
  <si>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</si>
  <si>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</si>
  <si>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</si>
  <si>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</si>
  <si>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</si>
  <si>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</si>
  <si>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</si>
  <si>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</si>
  <si>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</si>
  <si>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</si>
  <si>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</si>
  <si>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</si>
  <si>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</si>
  <si>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</si>
  <si>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</si>
  <si>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</si>
  <si>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</si>
  <si>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</si>
  <si>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</si>
  <si>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</si>
  <si>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</si>
  <si>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</si>
  <si>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</si>
  <si>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</si>
  <si>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</si>
  <si>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</si>
  <si>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</si>
  <si>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</si>
  <si>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</si>
  <si>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</si>
  <si>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</si>
  <si>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</si>
  <si>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</si>
  <si>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</si>
  <si>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</si>
  <si>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</si>
  <si>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</si>
  <si>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</si>
  <si>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</si>
  <si>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</si>
  <si>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</si>
  <si>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</si>
  <si>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</si>
  <si>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</si>
  <si>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</si>
  <si>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</si>
  <si>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</si>
  <si>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</si>
  <si>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</si>
  <si>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</si>
  <si>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</si>
  <si>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</si>
  <si>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</si>
  <si>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</si>
  <si>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</si>
  <si>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</si>
  <si>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</si>
  <si>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</si>
  <si>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</si>
  <si>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</si>
  <si>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</si>
  <si>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</si>
  <si>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</si>
  <si>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</si>
  <si>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</si>
  <si>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</si>
  <si>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</si>
  <si>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</si>
  <si>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</si>
  <si>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</si>
  <si>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</si>
  <si>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</si>
  <si>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</si>
  <si>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</si>
  <si>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</si>
  <si>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</si>
  <si>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</si>
  <si>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</si>
  <si>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</si>
  <si>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</si>
  <si>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</si>
  <si>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</si>
  <si>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</si>
  <si>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</si>
  <si>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</si>
  <si>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</si>
  <si>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</si>
  <si>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</si>
  <si>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</si>
  <si>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</si>
  <si>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</si>
  <si>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</si>
  <si>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</si>
  <si>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</si>
  <si>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</si>
  <si>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</si>
  <si>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</si>
  <si>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</si>
  <si>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</si>
  <si>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</si>
  <si>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</si>
  <si>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</si>
  <si>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</si>
  <si>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</si>
  <si>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</si>
  <si>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</si>
  <si>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</si>
  <si>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</si>
  <si>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</si>
  <si>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</si>
  <si>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</si>
  <si>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</si>
  <si>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</si>
  <si>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</si>
  <si>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</si>
  <si>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</si>
  <si>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</si>
  <si>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</si>
  <si>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</si>
  <si>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</si>
  <si>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</si>
  <si>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</si>
  <si>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</si>
  <si>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</si>
  <si>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</si>
  <si>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</si>
  <si>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</si>
  <si>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</si>
  <si>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</si>
  <si>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</si>
  <si>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</si>
  <si>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</si>
  <si>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</si>
  <si>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</si>
  <si>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</si>
  <si>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</si>
  <si>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</si>
  <si>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</si>
  <si>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</si>
  <si>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</si>
  <si>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</si>
  <si>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</si>
  <si>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</si>
  <si>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</si>
  <si>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</si>
  <si>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</si>
  <si>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</si>
  <si>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</si>
  <si>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</si>
  <si>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</si>
  <si>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</si>
  <si>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</si>
  <si>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</si>
  <si>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</si>
  <si>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</si>
  <si>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</si>
  <si>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</si>
  <si>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</si>
  <si>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</si>
  <si>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</si>
  <si>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</si>
  <si>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</si>
  <si>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</si>
  <si>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</si>
  <si>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</si>
  <si>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</si>
  <si>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</si>
  <si>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</si>
  <si>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</si>
  <si>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</si>
  <si>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</si>
  <si>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</si>
  <si>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</si>
  <si>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</si>
  <si>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</si>
  <si>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</si>
  <si>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</si>
  <si>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</si>
  <si>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</si>
  <si>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</si>
  <si>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</si>
  <si>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</si>
  <si>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</si>
  <si>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</si>
  <si>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</si>
  <si>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</si>
  <si>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</si>
  <si>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</si>
  <si>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</si>
  <si>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</si>
  <si>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</si>
  <si>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</si>
  <si>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</si>
  <si>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</si>
  <si>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</si>
  <si>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</si>
  <si>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</si>
  <si>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</si>
  <si>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</si>
  <si>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</si>
  <si>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</si>
  <si>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</si>
  <si>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</si>
  <si>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</si>
  <si>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</si>
  <si>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</si>
  <si>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</si>
  <si>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</si>
  <si>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</si>
  <si>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</si>
  <si>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</si>
  <si>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</si>
  <si>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</si>
  <si>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</si>
  <si>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</si>
  <si>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</si>
  <si>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</si>
  <si>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</si>
  <si>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</si>
  <si>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</si>
  <si>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</si>
  <si>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</si>
  <si>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</si>
  <si>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</si>
  <si>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</si>
  <si>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</si>
  <si>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</si>
  <si>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</si>
  <si>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</si>
  <si>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</si>
  <si>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</si>
  <si>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</si>
  <si>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</si>
  <si>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</si>
  <si>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</si>
  <si>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</si>
  <si>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</si>
  <si>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</si>
  <si>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</si>
  <si>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</si>
  <si>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</si>
  <si>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</si>
  <si>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</si>
  <si>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</si>
  <si>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</si>
  <si>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</si>
  <si>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</si>
  <si>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</si>
  <si>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</si>
  <si>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</si>
  <si>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</si>
  <si>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</si>
  <si>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</si>
  <si>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</si>
  <si>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</si>
  <si>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</si>
  <si>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</si>
  <si>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</si>
  <si>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</si>
  <si>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</si>
  <si>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</si>
  <si>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</si>
  <si>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</si>
  <si>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</si>
  <si>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</si>
  <si>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</si>
  <si>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</si>
  <si>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</si>
  <si>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</si>
  <si>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</si>
  <si>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</si>
  <si>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</si>
  <si>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</si>
  <si>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</si>
  <si>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</si>
  <si>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</si>
  <si>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</si>
  <si>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</si>
  <si>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</si>
  <si>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</si>
  <si>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</si>
  <si>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</si>
  <si>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</si>
  <si>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</si>
  <si>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</si>
  <si>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</si>
  <si>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</si>
  <si>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</si>
  <si>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</si>
  <si>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</si>
  <si>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</si>
  <si>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</si>
  <si>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</si>
  <si>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</si>
  <si>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</si>
  <si>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</si>
  <si>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</si>
  <si>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</si>
  <si>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</si>
  <si>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</si>
  <si>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</si>
  <si>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</si>
  <si>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</si>
  <si>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</si>
  <si>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</si>
  <si>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</si>
  <si>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</si>
  <si>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</si>
  <si>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</si>
  <si>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</si>
  <si>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</si>
  <si>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</si>
  <si>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</si>
  <si>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</si>
  <si>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</si>
  <si>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</si>
  <si>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</si>
  <si>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</si>
  <si>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</si>
  <si>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</si>
  <si>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</si>
  <si>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</si>
  <si>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</si>
  <si>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</si>
  <si>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</si>
  <si>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</si>
  <si>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</si>
  <si>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</si>
  <si>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</si>
  <si>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</si>
  <si>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</si>
  <si>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</si>
  <si>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</si>
  <si>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</si>
  <si>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</si>
  <si>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</si>
  <si>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</si>
  <si>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</si>
  <si>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</si>
  <si>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</si>
  <si>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</si>
  <si>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</si>
  <si>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</si>
  <si>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</si>
  <si>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</si>
  <si>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</si>
  <si>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</si>
  <si>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</si>
  <si>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</si>
  <si>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</si>
  <si>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</si>
  <si>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</si>
  <si>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</si>
  <si>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</si>
  <si>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</si>
  <si>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</si>
  <si>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</si>
  <si>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</si>
  <si>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</si>
  <si>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</si>
  <si>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</si>
  <si>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</si>
  <si>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</si>
  <si>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</si>
  <si>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</si>
  <si>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</si>
  <si>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</si>
  <si>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</si>
  <si>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</si>
  <si>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</si>
  <si>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</si>
  <si>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</si>
  <si>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</si>
  <si>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</si>
  <si>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</si>
  <si>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</si>
  <si>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</si>
  <si>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</si>
  <si>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</si>
  <si>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</si>
  <si>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</si>
  <si>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</si>
  <si>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</si>
  <si>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</si>
  <si>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</si>
  <si>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</si>
  <si>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</si>
  <si>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</si>
  <si>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</si>
  <si>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</si>
  <si>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</si>
  <si>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</si>
  <si>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</si>
  <si>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</si>
  <si>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</si>
  <si>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</si>
  <si>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</si>
  <si>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</si>
  <si>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</si>
  <si>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</si>
  <si>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</si>
  <si>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</si>
  <si>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</si>
  <si>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</si>
  <si>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</si>
  <si>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</si>
  <si>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</si>
  <si>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</si>
  <si>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</si>
  <si>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</si>
  <si>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</si>
  <si>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</si>
  <si>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</si>
  <si>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</si>
  <si>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</si>
  <si>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</si>
  <si>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</si>
  <si>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</si>
  <si>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</si>
  <si>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</si>
  <si>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</si>
  <si>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</si>
  <si>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</si>
  <si>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</si>
  <si>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</si>
  <si>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</si>
  <si>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</si>
  <si>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</si>
  <si>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</si>
  <si>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</si>
  <si>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</si>
  <si>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</si>
  <si>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</si>
  <si>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</si>
  <si>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</si>
  <si>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</si>
  <si>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</si>
  <si>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</si>
  <si>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</si>
  <si>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</si>
  <si>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</si>
  <si>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</si>
  <si>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</si>
  <si>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</si>
  <si>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</si>
  <si>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</si>
  <si>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</si>
  <si>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</si>
  <si>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</si>
  <si>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</si>
  <si>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</si>
  <si>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</si>
  <si>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</si>
  <si>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</si>
  <si>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</si>
  <si>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</si>
  <si>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</si>
  <si>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</si>
  <si>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</si>
  <si>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</si>
  <si>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</si>
  <si>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</si>
  <si>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</si>
  <si>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</si>
  <si>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</si>
  <si>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</si>
  <si>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</si>
  <si>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</si>
  <si>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</si>
  <si>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</si>
  <si>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</si>
  <si>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</si>
  <si>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</si>
  <si>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</si>
  <si>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</si>
  <si>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</si>
  <si>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</si>
  <si>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</si>
  <si>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</si>
  <si>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</si>
  <si>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</si>
  <si>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</si>
  <si>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</si>
  <si>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</si>
  <si>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</si>
  <si>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</si>
  <si>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</si>
  <si>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</si>
  <si>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</si>
  <si>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</si>
  <si>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</si>
  <si>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</si>
  <si>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</si>
  <si>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</si>
  <si>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</si>
  <si>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</si>
  <si>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</si>
  <si>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</si>
  <si>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</si>
  <si>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</si>
  <si>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</si>
  <si>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</si>
  <si>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</si>
  <si>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</si>
  <si>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</si>
  <si>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</si>
  <si>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</si>
  <si>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</si>
  <si>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</si>
  <si>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</si>
  <si>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</si>
  <si>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</si>
  <si>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</si>
  <si>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</si>
  <si>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</si>
  <si>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</si>
  <si>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</si>
  <si>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</si>
  <si>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</si>
  <si>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</si>
  <si>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</si>
  <si>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</si>
  <si>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</si>
  <si>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</si>
  <si>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</si>
  <si>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</si>
  <si>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</si>
  <si>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</si>
  <si>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</si>
  <si>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</si>
  <si>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</si>
  <si>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</si>
  <si>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</si>
  <si>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</si>
  <si>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</si>
  <si>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</si>
  <si>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</si>
  <si>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</si>
  <si>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</si>
  <si>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</si>
  <si>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</si>
  <si>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</si>
  <si>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</si>
  <si>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</si>
  <si>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</si>
  <si>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</si>
  <si>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</si>
  <si>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</si>
  <si>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</si>
  <si>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</si>
  <si>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</si>
  <si>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</si>
  <si>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</si>
  <si>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</si>
  <si>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</si>
  <si>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</si>
  <si>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</si>
  <si>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</si>
  <si>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</si>
  <si>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</si>
  <si>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</si>
  <si>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</si>
  <si>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</si>
  <si>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</si>
  <si>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</si>
  <si>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</si>
  <si>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</si>
  <si>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</si>
  <si>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</si>
  <si>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</si>
  <si>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</si>
  <si>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</si>
  <si>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</si>
  <si>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</si>
  <si>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</si>
  <si>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</si>
  <si>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</si>
  <si>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</si>
  <si>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</si>
  <si>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</si>
  <si>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</si>
  <si>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</si>
  <si>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</si>
  <si>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</si>
  <si>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</si>
  <si>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</si>
  <si>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</si>
  <si>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</si>
  <si>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</si>
  <si>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</si>
  <si>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</si>
  <si>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</si>
  <si>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</si>
  <si>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</si>
  <si>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</si>
  <si>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</si>
  <si>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</si>
  <si>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</si>
  <si>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</si>
  <si>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</si>
  <si>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</si>
  <si>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</si>
  <si>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</si>
  <si>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</si>
  <si>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</si>
  <si>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</si>
  <si>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</si>
  <si>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</si>
  <si>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</si>
  <si>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</si>
  <si>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</si>
  <si>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</si>
  <si>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</si>
  <si>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</si>
  <si>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</si>
  <si>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</si>
  <si>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</si>
  <si>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</si>
  <si>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</si>
  <si>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</si>
  <si>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</si>
  <si>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</si>
  <si>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</si>
  <si>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</si>
  <si>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</si>
  <si>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</si>
  <si>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</si>
  <si>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</si>
  <si>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</si>
  <si>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</si>
  <si>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</si>
  <si>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</si>
  <si>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</si>
  <si>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</si>
  <si>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</si>
  <si>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</si>
  <si>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</si>
  <si>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</si>
  <si>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</si>
  <si>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</si>
  <si>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</si>
  <si>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</si>
  <si>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</si>
  <si>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</si>
  <si>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</si>
  <si>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</si>
  <si>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</si>
  <si>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</si>
  <si>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</si>
  <si>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</si>
  <si>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</si>
  <si>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</si>
  <si>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</si>
  <si>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</si>
  <si>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</si>
  <si>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</si>
  <si>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</si>
  <si>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</si>
  <si>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</si>
  <si>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</si>
  <si>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</si>
  <si>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</si>
  <si>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</si>
  <si>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</si>
  <si>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</si>
  <si>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</si>
  <si>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</si>
  <si>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</si>
  <si>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</si>
  <si>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</si>
  <si>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</si>
  <si>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</si>
  <si>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</si>
  <si>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</si>
  <si>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</si>
  <si>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</si>
  <si>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</si>
  <si>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</si>
  <si>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</si>
  <si>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</si>
  <si>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</si>
  <si>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</si>
  <si>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</si>
  <si>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</si>
  <si>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</si>
  <si>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</si>
  <si>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</si>
  <si>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</si>
  <si>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</si>
  <si>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</si>
  <si>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</si>
  <si>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</si>
  <si>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</si>
  <si>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</si>
  <si>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</si>
  <si>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</si>
  <si>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</si>
  <si>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</si>
  <si>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</si>
  <si>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</si>
  <si>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</si>
  <si>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</si>
  <si>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</si>
  <si>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</si>
  <si>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</si>
  <si>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</si>
  <si>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</si>
  <si>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</si>
  <si>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</si>
  <si>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</si>
  <si>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</si>
  <si>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</si>
  <si>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</si>
  <si>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</si>
  <si>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</si>
  <si>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</si>
  <si>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</si>
  <si>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</si>
  <si>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</si>
  <si>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</si>
  <si>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</si>
  <si>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</si>
  <si>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</si>
  <si>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</si>
  <si>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</si>
  <si>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</si>
  <si>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</si>
  <si>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</si>
  <si>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</si>
  <si>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</si>
  <si>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</si>
  <si>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</si>
  <si>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</si>
  <si>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</si>
  <si>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</si>
  <si>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</si>
  <si>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</si>
  <si>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</si>
  <si>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</si>
  <si>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</si>
  <si>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</si>
  <si>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</si>
  <si>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</si>
  <si>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</si>
  <si>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</si>
  <si>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</si>
  <si>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</si>
  <si>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</si>
  <si>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</si>
  <si>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</si>
  <si>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</si>
  <si>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</si>
  <si>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</si>
  <si>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</si>
  <si>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</si>
  <si>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</si>
  <si>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</si>
  <si>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</si>
  <si>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</si>
  <si>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</si>
  <si>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</si>
  <si>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</si>
  <si>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</si>
  <si>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</si>
  <si>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</si>
  <si>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</si>
  <si>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</si>
  <si>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</si>
  <si>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</si>
  <si>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</si>
  <si>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</si>
  <si>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</si>
  <si>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</si>
  <si>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</si>
  <si>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</si>
  <si>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</si>
  <si>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</si>
  <si>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</si>
  <si>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</si>
  <si>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</si>
  <si>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</si>
  <si>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</si>
  <si>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</si>
  <si>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</si>
  <si>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</si>
  <si>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</si>
  <si>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</si>
  <si>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</si>
  <si>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</si>
  <si>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</si>
  <si>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</si>
  <si>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</si>
  <si>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</si>
  <si>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</si>
  <si>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</si>
  <si>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</si>
  <si>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</si>
  <si>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</si>
  <si>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</si>
  <si>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</si>
  <si>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</si>
  <si>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</si>
  <si>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</si>
  <si>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</si>
  <si>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</si>
  <si>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</si>
  <si>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</si>
  <si>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</si>
  <si>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</si>
  <si>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</si>
  <si>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</si>
  <si>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</si>
  <si>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</si>
  <si>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</si>
  <si>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</si>
  <si>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</si>
  <si>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</si>
  <si>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</si>
  <si>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</si>
  <si>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</si>
  <si>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</si>
  <si>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</si>
  <si>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</si>
  <si>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</si>
  <si>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</si>
  <si>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</si>
  <si>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</si>
  <si>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</si>
  <si>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</si>
  <si>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</si>
  <si>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</si>
  <si>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</si>
  <si>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</si>
  <si>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</si>
  <si>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</si>
  <si>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</si>
  <si>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</si>
  <si>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</si>
  <si>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</si>
  <si>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</si>
  <si>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</si>
  <si>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</si>
  <si>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</si>
  <si>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</si>
  <si>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</si>
  <si>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</si>
  <si>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</si>
  <si>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</si>
  <si>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</si>
  <si>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</si>
  <si>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</si>
  <si>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</si>
  <si>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</si>
  <si>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</si>
  <si>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</si>
  <si>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</si>
  <si>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</si>
  <si>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</si>
  <si>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</si>
  <si>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</si>
  <si>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</si>
  <si>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</si>
  <si>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</si>
  <si>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</si>
  <si>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</si>
  <si>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</si>
  <si>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</si>
  <si>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</si>
  <si>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</si>
  <si>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</si>
  <si>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</si>
  <si>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</si>
  <si>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</si>
  <si>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</si>
  <si>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</si>
  <si>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</si>
  <si>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</si>
  <si>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</si>
  <si>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</si>
  <si>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</si>
  <si>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</si>
  <si>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</si>
  <si>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</si>
  <si>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</si>
  <si>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</si>
  <si>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</si>
  <si>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</si>
  <si>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</si>
  <si>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</si>
  <si>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</si>
  <si>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</si>
  <si>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</si>
  <si>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</si>
  <si>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</si>
  <si>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</si>
  <si>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</si>
  <si>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</si>
  <si>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</si>
  <si>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</si>
  <si>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</si>
  <si>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</si>
  <si>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</si>
  <si>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</si>
  <si>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</si>
  <si>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</si>
  <si>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</si>
  <si>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</si>
  <si>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</si>
  <si>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</si>
  <si>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</si>
  <si>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</si>
  <si>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</si>
  <si>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</si>
  <si>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</si>
  <si>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</si>
  <si>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</si>
  <si>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</si>
  <si>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</si>
  <si>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</si>
  <si>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</si>
  <si>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</si>
  <si>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</si>
  <si>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</si>
  <si>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</si>
  <si>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</si>
  <si>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</si>
  <si>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</si>
  <si>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</si>
  <si>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</si>
  <si>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</si>
  <si>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</si>
  <si>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</si>
  <si>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</si>
  <si>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</si>
  <si>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</si>
  <si>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</si>
  <si>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</si>
  <si>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</si>
  <si>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</si>
  <si>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</si>
  <si>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</si>
  <si>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</si>
  <si>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</si>
  <si>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</si>
  <si>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</si>
  <si>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</si>
  <si>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</si>
  <si>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</si>
  <si>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</si>
  <si>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</si>
  <si>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</si>
  <si>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</si>
  <si>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</si>
  <si>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</si>
  <si>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</si>
  <si>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</si>
  <si>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</si>
  <si>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</si>
  <si>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</si>
  <si>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</si>
  <si>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</si>
  <si>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</si>
  <si>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</si>
  <si>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</si>
  <si>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</si>
  <si>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</si>
  <si>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</si>
  <si>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</si>
  <si>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</si>
  <si>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</si>
  <si>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</si>
  <si>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</si>
  <si>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</si>
  <si>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</si>
  <si>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</si>
  <si>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</si>
  <si>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</si>
  <si>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</si>
  <si>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</si>
  <si>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</si>
  <si>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</si>
  <si>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</si>
  <si>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</si>
  <si>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</si>
  <si>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</si>
  <si>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</si>
  <si>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</si>
  <si>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</si>
  <si>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</si>
  <si>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</si>
  <si>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</si>
  <si>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</si>
  <si>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</si>
  <si>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</si>
  <si>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</si>
  <si>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</si>
  <si>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</si>
  <si>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</si>
  <si>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</si>
  <si>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</si>
  <si>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</si>
  <si>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</si>
  <si>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</si>
  <si>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</si>
  <si>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</si>
  <si>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</si>
  <si>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</si>
  <si>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</si>
  <si>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</si>
  <si>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</si>
  <si>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</si>
  <si>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</si>
  <si>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</si>
  <si>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</si>
  <si>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</si>
  <si>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</si>
  <si>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</si>
  <si>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</si>
  <si>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</si>
  <si>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</si>
  <si>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</si>
  <si>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</si>
  <si>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</si>
  <si>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</si>
  <si>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</si>
  <si>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</si>
  <si>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</si>
  <si>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</si>
  <si>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</si>
  <si>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</si>
  <si>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</si>
  <si>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</si>
  <si>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</si>
  <si>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</si>
  <si>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</si>
  <si>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</si>
  <si>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</si>
  <si>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</si>
  <si>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</si>
  <si>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</si>
  <si>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</si>
  <si>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</si>
  <si>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</si>
  <si>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</si>
  <si>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</si>
  <si>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</si>
  <si>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</si>
  <si>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</si>
  <si>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</si>
  <si>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</si>
  <si>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</si>
  <si>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</si>
  <si>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</si>
  <si>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</si>
  <si>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</si>
  <si>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</si>
  <si>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</si>
  <si>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</si>
  <si>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</si>
  <si>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</si>
  <si>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</si>
  <si>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</si>
  <si>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</si>
  <si>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</si>
  <si>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</si>
  <si>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</si>
  <si>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</si>
  <si>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</si>
  <si>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</si>
  <si>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</si>
  <si>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</si>
  <si>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</si>
  <si>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</si>
  <si>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</si>
  <si>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</si>
  <si>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</si>
  <si>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</si>
  <si>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</si>
  <si>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</si>
  <si>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</si>
  <si>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</si>
  <si>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</si>
  <si>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</si>
  <si>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</si>
  <si>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</si>
  <si>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</si>
  <si>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</si>
  <si>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</si>
  <si>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</si>
  <si>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</si>
  <si>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</si>
  <si>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</si>
  <si>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</si>
  <si>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</si>
  <si>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</si>
  <si>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</si>
  <si>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</si>
  <si>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</si>
  <si>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</si>
  <si>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</si>
  <si>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</si>
  <si>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</si>
  <si>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</si>
  <si>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</si>
  <si>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</si>
  <si>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</si>
  <si>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</si>
  <si>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</si>
  <si>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</si>
  <si>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</si>
  <si>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</si>
  <si>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</si>
  <si>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</si>
  <si>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</si>
  <si>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</si>
  <si>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</si>
  <si>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</si>
  <si>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</si>
  <si>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</si>
  <si>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</si>
  <si>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</si>
  <si>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</si>
  <si>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</si>
  <si>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</si>
  <si>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</si>
  <si>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</si>
  <si>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</si>
  <si>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</si>
  <si>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</si>
  <si>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</si>
  <si>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</si>
  <si>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</si>
  <si>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</si>
  <si>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</si>
  <si>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</si>
  <si>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</si>
  <si>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</si>
  <si>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</si>
  <si>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</si>
  <si>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</si>
  <si>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</si>
  <si>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</si>
  <si>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</si>
  <si>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</si>
  <si>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</si>
  <si>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</si>
  <si>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</si>
  <si>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</si>
  <si>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</si>
  <si>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</si>
  <si>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</si>
  <si>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</si>
  <si>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</si>
  <si>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</si>
  <si>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</si>
  <si>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</si>
  <si>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</si>
  <si>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</si>
  <si>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</si>
  <si>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</si>
  <si>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</si>
  <si>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</si>
  <si>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</si>
  <si>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</si>
  <si>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</si>
  <si>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</si>
  <si>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</si>
  <si>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</si>
  <si>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</si>
  <si>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</si>
  <si>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</si>
  <si>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</si>
  <si>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</si>
  <si>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</si>
  <si>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</si>
  <si>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</si>
  <si>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</si>
  <si>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</si>
  <si>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</si>
  <si>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</si>
  <si>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</si>
  <si>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</si>
  <si>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</si>
  <si>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</si>
  <si>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</si>
  <si>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</si>
  <si>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</si>
  <si>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</si>
  <si>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</si>
  <si>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</si>
  <si>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</si>
  <si>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</si>
  <si>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</si>
  <si>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</si>
  <si>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</si>
  <si>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</si>
  <si>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</si>
  <si>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</si>
  <si>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</si>
  <si>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</si>
  <si>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</si>
  <si>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</si>
  <si>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</si>
  <si>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</si>
  <si>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</si>
  <si>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</si>
  <si>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</si>
  <si>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</si>
  <si>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</si>
  <si>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</si>
  <si>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</si>
  <si>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</si>
  <si>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</si>
  <si>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</si>
  <si>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</si>
  <si>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</si>
  <si>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</si>
  <si>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</si>
  <si>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</si>
  <si>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</si>
  <si>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</si>
  <si>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</si>
  <si>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</si>
  <si>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</si>
  <si>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</si>
  <si>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</si>
  <si>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</si>
  <si>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</si>
  <si>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</si>
  <si>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</si>
  <si>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</si>
  <si>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</si>
  <si>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</si>
  <si>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</si>
  <si>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</si>
  <si>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</si>
  <si>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</si>
  <si>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</si>
  <si>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</si>
  <si>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</si>
  <si>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</si>
  <si>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</si>
  <si>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</si>
  <si>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</si>
  <si>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</si>
  <si>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</si>
  <si>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</si>
  <si>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</si>
  <si>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</si>
  <si>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</si>
  <si>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</si>
  <si>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</si>
  <si>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</si>
  <si>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</si>
  <si>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</si>
  <si>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</si>
  <si>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</si>
  <si>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</si>
  <si>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</si>
  <si>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</si>
  <si>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</si>
  <si>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</si>
  <si>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</si>
  <si>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</si>
  <si>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</si>
  <si>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</si>
  <si>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</si>
  <si>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</si>
  <si>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</si>
  <si>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</si>
  <si>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</si>
  <si>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</si>
  <si>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</si>
  <si>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</si>
  <si>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</si>
  <si>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</si>
  <si>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</si>
  <si>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</si>
  <si>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</si>
  <si>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</si>
  <si>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</si>
  <si>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</si>
  <si>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</si>
  <si>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</si>
  <si>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</si>
  <si>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</si>
  <si>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</si>
  <si>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</si>
  <si>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</si>
  <si>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</si>
  <si>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</si>
  <si>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</si>
  <si>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</si>
  <si>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</si>
  <si>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</si>
  <si>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</si>
  <si>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</si>
  <si>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</si>
  <si>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</si>
  <si>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</si>
  <si>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</si>
  <si>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</si>
  <si>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</si>
  <si>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</si>
  <si>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</si>
  <si>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</si>
  <si>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</si>
  <si>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</si>
  <si>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</si>
  <si>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</si>
  <si>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</si>
  <si>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</si>
  <si>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</si>
  <si>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</si>
  <si>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</si>
  <si>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</si>
  <si>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</si>
  <si>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</si>
  <si>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</si>
  <si>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</si>
  <si>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</si>
  <si>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</si>
  <si>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</si>
  <si>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</si>
  <si>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</si>
  <si>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</si>
  <si>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</si>
  <si>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</si>
  <si>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</si>
  <si>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</si>
  <si>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</si>
  <si>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</si>
  <si>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</si>
  <si>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</si>
  <si>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</si>
  <si>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</si>
  <si>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</si>
  <si>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</si>
  <si>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</si>
  <si>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</si>
  <si>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</si>
  <si>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</si>
  <si>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</si>
  <si>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</si>
  <si>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</si>
  <si>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</si>
  <si>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</si>
  <si>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</si>
  <si>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</si>
  <si>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</si>
  <si>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</si>
  <si>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</si>
  <si>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</si>
  <si>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</si>
  <si>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</si>
  <si>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</si>
  <si>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</si>
  <si>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</si>
  <si>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</si>
  <si>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</si>
  <si>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</si>
  <si>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</si>
  <si>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</si>
  <si>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</si>
  <si>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</si>
  <si>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</si>
  <si>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</si>
  <si>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</si>
  <si>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</si>
  <si>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</si>
  <si>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</si>
  <si>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</si>
  <si>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</si>
  <si>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</si>
  <si>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</si>
  <si>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</si>
  <si>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</si>
  <si>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</si>
  <si>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</si>
  <si>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</si>
  <si>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</si>
  <si>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</si>
  <si>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</si>
  <si>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</si>
  <si>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</si>
  <si>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</si>
  <si>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</si>
  <si>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</si>
  <si>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</si>
  <si>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</si>
  <si>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</si>
  <si>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</si>
  <si>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</si>
  <si>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</si>
  <si>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</si>
  <si>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</si>
  <si>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</si>
  <si>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</si>
  <si>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</si>
  <si>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</si>
  <si>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</si>
  <si>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</si>
  <si>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</si>
  <si>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</si>
  <si>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</si>
  <si>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</si>
  <si>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</si>
  <si>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</si>
  <si>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</si>
  <si>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</si>
  <si>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</si>
  <si>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</si>
  <si>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</si>
  <si>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</si>
  <si>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</si>
  <si>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</si>
  <si>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</si>
  <si>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</si>
  <si>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</si>
  <si>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</si>
  <si>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</si>
  <si>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</si>
  <si>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</si>
  <si>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</si>
  <si>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</si>
  <si>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</si>
  <si>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</si>
  <si>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</si>
  <si>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</si>
  <si>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</si>
  <si>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</si>
  <si>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</si>
  <si>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</si>
  <si>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</si>
  <si>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</si>
  <si>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</si>
  <si>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</si>
  <si>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</si>
  <si>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</si>
  <si>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</si>
  <si>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</si>
  <si>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</si>
  <si>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</si>
  <si>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</si>
  <si>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</si>
  <si>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</si>
  <si>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</si>
  <si>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</si>
  <si>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</si>
  <si>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</si>
  <si>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</si>
  <si>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</si>
  <si>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</si>
  <si>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</si>
  <si>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</si>
  <si>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</si>
  <si>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</si>
  <si>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</si>
  <si>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</si>
  <si>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</si>
  <si>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</si>
  <si>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</si>
  <si>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</si>
  <si>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</si>
  <si>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</si>
  <si>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</si>
  <si>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</si>
  <si>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</si>
  <si>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</si>
  <si>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</si>
  <si>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</si>
  <si>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</si>
  <si>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</si>
  <si>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</si>
  <si>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</si>
  <si>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</si>
  <si>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</si>
  <si>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</si>
  <si>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</si>
  <si>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</si>
  <si>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</si>
  <si>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</si>
  <si>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</si>
  <si>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</si>
  <si>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</si>
  <si>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</si>
  <si>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</si>
  <si>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</si>
  <si>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</si>
  <si>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</si>
  <si>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</si>
  <si>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</si>
  <si>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</si>
  <si>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</si>
  <si>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</si>
  <si>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</si>
  <si>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</si>
  <si>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</si>
  <si>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</si>
  <si>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</si>
  <si>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</si>
  <si>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</si>
  <si>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</si>
  <si>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</si>
  <si>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</si>
  <si>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</si>
  <si>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</si>
  <si>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</si>
  <si>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</si>
  <si>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</si>
  <si>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</si>
  <si>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</si>
  <si>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</si>
  <si>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</si>
  <si>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</si>
  <si>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</si>
  <si>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</si>
  <si>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</si>
  <si>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</si>
  <si>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</si>
  <si>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</si>
  <si>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</si>
  <si>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</si>
  <si>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</si>
  <si>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</si>
  <si>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</si>
  <si>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</si>
  <si>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</si>
  <si>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</si>
  <si>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</si>
  <si>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</si>
  <si>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</si>
  <si>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</si>
  <si>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</si>
  <si>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</si>
  <si>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</si>
  <si>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</si>
  <si>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</si>
  <si>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</si>
  <si>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</si>
  <si>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</si>
  <si>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</si>
  <si>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</si>
  <si>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</si>
  <si>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</si>
  <si>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</si>
  <si>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</si>
  <si>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</si>
  <si>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</si>
  <si>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</si>
  <si>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</si>
  <si>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</si>
  <si>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</si>
  <si>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</si>
  <si>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</si>
  <si>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</si>
  <si>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</si>
  <si>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</si>
  <si>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</si>
  <si>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</si>
  <si>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</si>
  <si>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</si>
  <si>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</si>
  <si>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</si>
  <si>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</si>
  <si>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</si>
  <si>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</si>
  <si>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</si>
  <si>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</si>
  <si>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</si>
  <si>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</si>
  <si>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</si>
  <si>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</si>
  <si>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</si>
  <si>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</si>
  <si>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</si>
  <si>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</si>
  <si>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</si>
  <si>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</si>
  <si>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</si>
  <si>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</si>
  <si>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</si>
  <si>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</si>
  <si>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</si>
  <si>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</si>
  <si>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</si>
  <si>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</si>
  <si>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</si>
  <si>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</si>
  <si>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</si>
  <si>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</si>
  <si>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</si>
  <si>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</si>
  <si>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</si>
  <si>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</si>
  <si>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</si>
  <si>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</si>
  <si>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</si>
  <si>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</si>
  <si>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</si>
  <si>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</si>
  <si>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</si>
  <si>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</si>
  <si>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</si>
  <si>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</si>
  <si>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</si>
  <si>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</si>
  <si>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</si>
  <si>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</si>
  <si>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</si>
  <si>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</si>
  <si>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</si>
  <si>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</si>
  <si>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</si>
  <si>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</si>
  <si>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</si>
  <si>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</si>
  <si>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</si>
  <si>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</si>
  <si>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</si>
  <si>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</si>
  <si>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</si>
  <si>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</si>
  <si>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</si>
  <si>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</si>
  <si>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</si>
  <si>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</si>
  <si>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</si>
  <si>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</si>
  <si>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</si>
  <si>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</si>
  <si>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</si>
  <si>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</si>
  <si>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</si>
  <si>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</si>
  <si>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</si>
  <si>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</si>
  <si>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</si>
  <si>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</si>
  <si>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</si>
  <si>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</si>
  <si>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</si>
  <si>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</si>
  <si>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</si>
  <si>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</si>
  <si>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</si>
  <si>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</si>
  <si>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</si>
  <si>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</si>
  <si>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</si>
  <si>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</si>
  <si>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</si>
  <si>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</si>
  <si>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</si>
  <si>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</si>
  <si>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</si>
  <si>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</si>
  <si>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</si>
  <si>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</si>
  <si>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</si>
  <si>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</si>
  <si>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</si>
  <si>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</si>
  <si>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</si>
  <si>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</si>
  <si>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</si>
  <si>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</si>
  <si>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</si>
  <si>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</si>
  <si>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</si>
  <si>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</si>
  <si>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</si>
  <si>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</si>
  <si>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</si>
  <si>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</si>
  <si>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</si>
  <si>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</si>
  <si>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</si>
  <si>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</si>
  <si>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</si>
  <si>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</si>
  <si>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</si>
  <si>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</si>
  <si>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</si>
  <si>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</si>
  <si>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</si>
  <si>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</si>
  <si>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</si>
  <si>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</si>
  <si>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</si>
  <si>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</si>
  <si>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</si>
  <si>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</si>
  <si>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</si>
  <si>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</si>
  <si>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</si>
  <si>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</si>
  <si>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</si>
  <si>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</si>
  <si>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</si>
  <si>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</si>
  <si>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</si>
  <si>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</si>
  <si>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</si>
  <si>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</si>
  <si>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</si>
  <si>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</si>
  <si>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</si>
  <si>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</si>
  <si>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</si>
  <si>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</si>
  <si>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</si>
  <si>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</si>
  <si>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</si>
  <si>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</si>
  <si>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</si>
  <si>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</si>
  <si>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</si>
  <si>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</si>
  <si>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</si>
  <si>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</si>
  <si>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</si>
  <si>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</si>
  <si>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</si>
  <si>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</si>
  <si>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</si>
  <si>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</si>
  <si>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</si>
  <si>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</si>
  <si>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</si>
  <si>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</si>
  <si>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</si>
  <si>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</si>
  <si>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</si>
  <si>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</si>
  <si>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</si>
  <si>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</si>
  <si>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</si>
  <si>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</si>
  <si>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</si>
  <si>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</si>
  <si>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</si>
  <si>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</si>
  <si>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</si>
  <si>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</si>
  <si>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</si>
  <si>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</si>
  <si>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</si>
  <si>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</si>
  <si>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</si>
  <si>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</si>
  <si>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</si>
  <si>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</si>
  <si>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</si>
  <si>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</si>
  <si>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</si>
  <si>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</si>
  <si>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</si>
  <si>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</si>
  <si>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</si>
  <si>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</si>
  <si>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</si>
  <si>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</si>
  <si>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</si>
  <si>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</si>
  <si>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</si>
  <si>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</si>
  <si>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</si>
  <si>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</si>
  <si>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</si>
  <si>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</si>
  <si>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</si>
  <si>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</si>
  <si>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</si>
  <si>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</si>
  <si>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</si>
  <si>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</si>
  <si>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</si>
  <si>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</si>
  <si>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</si>
  <si>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</si>
  <si>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</si>
  <si>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</si>
  <si>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</si>
  <si>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</si>
  <si>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</si>
  <si>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</si>
  <si>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</si>
  <si>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</si>
  <si>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</si>
  <si>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</si>
  <si>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</si>
  <si>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</si>
  <si>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</si>
  <si>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</si>
  <si>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</si>
  <si>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</si>
  <si>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</si>
  <si>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</si>
  <si>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</si>
  <si>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</si>
  <si>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</si>
  <si>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</si>
  <si>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</si>
  <si>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</si>
  <si>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</si>
  <si>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</si>
  <si>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</si>
  <si>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</si>
  <si>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</si>
  <si>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</si>
  <si>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</si>
  <si>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</si>
  <si>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</si>
  <si>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</si>
  <si>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</si>
  <si>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</si>
  <si>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</si>
  <si>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</si>
  <si>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</si>
  <si>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</si>
  <si>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</si>
  <si>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</si>
  <si>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</si>
  <si>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</si>
  <si>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</si>
  <si>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</si>
  <si>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</si>
  <si>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</si>
  <si>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</si>
  <si>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</si>
  <si>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</si>
  <si>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</si>
  <si>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</si>
  <si>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</si>
  <si>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</si>
  <si>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</si>
  <si>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</si>
  <si>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</si>
  <si>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</si>
  <si>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</si>
  <si>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</si>
  <si>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</si>
  <si>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</si>
  <si>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</si>
  <si>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</si>
  <si>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</si>
  <si>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</si>
  <si>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</si>
  <si>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</si>
  <si>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</si>
  <si>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</si>
  <si>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</si>
  <si>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</si>
  <si>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</si>
  <si>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</si>
  <si>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</si>
  <si>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</si>
  <si>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</si>
  <si>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</si>
  <si>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</si>
  <si>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</si>
  <si>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</si>
  <si>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</si>
  <si>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</si>
  <si>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</si>
  <si>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</si>
  <si>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</si>
  <si>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</si>
  <si>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</si>
  <si>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</si>
  <si>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</si>
  <si>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</si>
  <si>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</si>
  <si>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</si>
  <si>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</si>
  <si>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</si>
  <si>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</si>
  <si>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</si>
  <si>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</si>
  <si>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</si>
  <si>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</si>
  <si>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</si>
  <si>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</si>
  <si>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</si>
  <si>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</si>
  <si>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</si>
  <si>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</si>
  <si>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</si>
  <si>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</si>
  <si>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</si>
  <si>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</si>
  <si>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</si>
  <si>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</si>
  <si>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</si>
  <si>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</si>
  <si>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</si>
  <si>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</si>
  <si>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</si>
  <si>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</si>
  <si>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</si>
  <si>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</si>
  <si>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</si>
  <si>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</si>
  <si>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</si>
  <si>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</si>
  <si>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</si>
  <si>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</si>
  <si>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</si>
  <si>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</si>
  <si>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</si>
  <si>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</si>
  <si>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</si>
  <si>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</si>
  <si>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</si>
  <si>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</si>
  <si>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</si>
  <si>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</si>
  <si>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</si>
  <si>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</si>
  <si>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</si>
  <si>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</si>
  <si>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</si>
  <si>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</si>
  <si>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</si>
  <si>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</si>
  <si>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</si>
  <si>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</si>
  <si>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</si>
  <si>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</si>
  <si>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</si>
  <si>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</si>
  <si>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</si>
  <si>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</si>
  <si>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</si>
  <si>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</si>
  <si>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</si>
  <si>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</si>
  <si>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</si>
  <si>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</si>
  <si>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</si>
  <si>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</si>
  <si>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</si>
  <si>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</si>
  <si>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</si>
  <si>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</si>
  <si>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</si>
  <si>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</si>
  <si>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</si>
  <si>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</si>
  <si>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</si>
  <si>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</si>
  <si>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</si>
  <si>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</si>
  <si>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</si>
  <si>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</si>
  <si>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</si>
  <si>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</si>
  <si>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</si>
  <si>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</si>
  <si>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</si>
  <si>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</si>
  <si>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</si>
  <si>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</si>
  <si>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</si>
  <si>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</si>
  <si>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</si>
  <si>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</si>
  <si>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</si>
  <si>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</si>
  <si>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</si>
  <si>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</si>
  <si>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</si>
  <si>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</si>
  <si>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</si>
  <si>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</si>
  <si>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</si>
  <si>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</si>
  <si>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</si>
  <si>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</si>
  <si>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</si>
  <si>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</si>
  <si>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</si>
  <si>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</si>
  <si>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</si>
  <si>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</si>
  <si>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</si>
  <si>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</si>
  <si>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</si>
  <si>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</si>
  <si>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</si>
  <si>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</si>
  <si>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</si>
  <si>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</si>
  <si>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</si>
  <si>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</si>
  <si>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</si>
  <si>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</si>
  <si>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</si>
  <si>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</si>
  <si>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</si>
  <si>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</si>
  <si>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</si>
  <si>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</si>
  <si>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</si>
  <si>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</si>
  <si>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</si>
  <si>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</si>
  <si>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</si>
  <si>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</si>
  <si>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</si>
  <si>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</si>
  <si>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</si>
  <si>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</si>
  <si>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</si>
  <si>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</si>
  <si>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</si>
  <si>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</si>
  <si>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</si>
  <si>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</si>
  <si>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</si>
  <si>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</si>
  <si>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</si>
  <si>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</si>
  <si>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</si>
  <si>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</si>
  <si>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</si>
  <si>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</si>
  <si>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</si>
  <si>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</si>
  <si>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</si>
  <si>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</si>
  <si>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</si>
  <si>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</si>
  <si>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</si>
  <si>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</si>
  <si>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</si>
  <si>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</si>
  <si>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</si>
  <si>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</si>
  <si>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</si>
  <si>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</si>
  <si>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</si>
  <si>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</si>
  <si>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</si>
  <si>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</si>
  <si>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</si>
  <si>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</si>
  <si>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</si>
  <si>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</si>
  <si>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</si>
  <si>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</si>
  <si>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</si>
  <si>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</si>
  <si>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</si>
  <si>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</si>
  <si>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</si>
  <si>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</si>
  <si>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</si>
  <si>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</si>
  <si>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</si>
  <si>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</si>
  <si>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</si>
  <si>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</si>
  <si>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</si>
  <si>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</si>
  <si>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</si>
  <si>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</si>
  <si>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</si>
  <si>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</si>
  <si>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</si>
  <si>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</si>
  <si>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</si>
  <si>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</si>
  <si>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</si>
  <si>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</si>
  <si>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</si>
  <si>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</si>
  <si>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</si>
  <si>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</si>
  <si>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</si>
  <si>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</si>
  <si>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</si>
  <si>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</si>
  <si>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</si>
  <si>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</si>
  <si>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</si>
  <si>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</si>
  <si>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</si>
  <si>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</si>
  <si>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</si>
  <si>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</si>
  <si>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</si>
  <si>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</si>
  <si>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</si>
  <si>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</si>
  <si>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</si>
  <si>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</si>
  <si>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</si>
  <si>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</si>
  <si>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</si>
  <si>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</si>
  <si>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</si>
  <si>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</si>
  <si>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</si>
  <si>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</si>
  <si>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</si>
  <si>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</si>
  <si>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</si>
  <si>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</si>
  <si>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</si>
  <si>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</si>
  <si>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</si>
  <si>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</si>
  <si>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</si>
  <si>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</si>
  <si>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</si>
  <si>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</si>
  <si>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</si>
  <si>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</si>
  <si>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</si>
  <si>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</si>
  <si>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</si>
  <si>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</si>
  <si>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</si>
  <si>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</si>
  <si>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</si>
  <si>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</si>
  <si>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</si>
  <si>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</si>
  <si>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</si>
  <si>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</si>
  <si>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</si>
  <si>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</si>
  <si>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</si>
  <si>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</si>
  <si>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</si>
  <si>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</si>
  <si>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</si>
  <si>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</si>
  <si>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</si>
  <si>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</si>
  <si>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</si>
  <si>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</si>
  <si>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</si>
  <si>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</si>
  <si>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</si>
  <si>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</si>
  <si>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</si>
  <si>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</si>
  <si>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</si>
  <si>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</si>
  <si>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</si>
  <si>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</si>
  <si>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</si>
  <si>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</si>
  <si>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</si>
  <si>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</si>
  <si>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</si>
  <si>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</si>
  <si>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</si>
  <si>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</si>
  <si>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</si>
  <si>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</si>
  <si>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</si>
  <si>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</si>
  <si>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</si>
  <si>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</si>
  <si>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</si>
  <si>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</si>
  <si>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</si>
  <si>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</si>
  <si>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</si>
  <si>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</si>
  <si>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</si>
  <si>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</si>
  <si>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</si>
  <si>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</si>
  <si>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</si>
  <si>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</si>
  <si>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</si>
  <si>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</si>
  <si>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</si>
  <si>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</si>
  <si>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</si>
  <si>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</si>
  <si>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</si>
  <si>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</si>
  <si>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</si>
  <si>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</si>
  <si>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</si>
  <si>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</si>
  <si>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</si>
  <si>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</si>
  <si>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</si>
  <si>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</si>
  <si>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</si>
  <si>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</si>
  <si>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</si>
  <si>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</si>
  <si>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</si>
  <si>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</si>
  <si>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</si>
  <si>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</si>
  <si>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</si>
  <si>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</si>
  <si>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</si>
  <si>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</si>
  <si>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</si>
  <si>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</si>
  <si>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</si>
  <si>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</si>
  <si>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</si>
  <si>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</si>
  <si>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</si>
  <si>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</si>
  <si>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</si>
  <si>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</si>
  <si>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</si>
  <si>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</si>
  <si>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</si>
  <si>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</si>
  <si>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</si>
  <si>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</si>
  <si>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</si>
  <si>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</si>
  <si>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</si>
  <si>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</si>
  <si>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</si>
  <si>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</si>
  <si>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</si>
  <si>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</si>
  <si>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</si>
  <si>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</si>
  <si>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</si>
  <si>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</si>
  <si>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</si>
  <si>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</si>
  <si>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</si>
  <si>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</si>
  <si>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</si>
  <si>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</si>
  <si>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</si>
  <si>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</si>
  <si>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</si>
  <si>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</si>
  <si>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</si>
  <si>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</si>
  <si>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</si>
  <si>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</si>
  <si>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</si>
  <si>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</si>
  <si>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</si>
  <si>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</si>
  <si>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</si>
  <si>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</si>
  <si>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</si>
  <si>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</si>
  <si>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</si>
  <si>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</si>
  <si>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</si>
  <si>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</si>
  <si>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</si>
  <si>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</si>
  <si>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</si>
  <si>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</si>
  <si>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</si>
  <si>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</si>
  <si>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</si>
  <si>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</si>
  <si>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</si>
  <si>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</si>
  <si>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</si>
  <si>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</si>
  <si>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</si>
  <si>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</si>
  <si>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</si>
  <si>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</si>
  <si>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</si>
  <si>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</si>
  <si>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</si>
  <si>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</si>
  <si>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</si>
  <si>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</si>
  <si>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</si>
  <si>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</si>
  <si>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</si>
  <si>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</si>
  <si>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</si>
  <si>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</si>
  <si>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</si>
  <si>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</si>
  <si>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</si>
  <si>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</si>
  <si>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</si>
  <si>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</si>
  <si>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</si>
  <si>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</si>
  <si>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</si>
  <si>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</si>
  <si>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</si>
  <si>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</si>
  <si>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</si>
  <si>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</si>
  <si>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</si>
  <si>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</si>
  <si>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</si>
  <si>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</si>
  <si>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</si>
  <si>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</si>
  <si>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</si>
  <si>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</si>
  <si>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</si>
  <si>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</si>
  <si>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</si>
  <si>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</si>
  <si>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</si>
  <si>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</si>
  <si>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</si>
  <si>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</si>
  <si>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</si>
  <si>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</si>
  <si>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</si>
  <si>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</si>
  <si>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</si>
  <si>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</si>
  <si>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</si>
  <si>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</si>
  <si>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</si>
  <si>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</si>
  <si>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</si>
  <si>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</si>
  <si>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</si>
  <si>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</si>
  <si>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</si>
  <si>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</si>
  <si>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</si>
  <si>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</si>
  <si>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</si>
  <si>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</si>
  <si>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</si>
  <si>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</si>
  <si>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</si>
  <si>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</si>
  <si>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</si>
  <si>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</si>
  <si>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</si>
  <si>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</si>
  <si>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</si>
  <si>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</si>
  <si>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</si>
  <si>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</si>
  <si>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</si>
  <si>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</si>
  <si>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</si>
  <si>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</si>
  <si>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</si>
  <si>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</si>
  <si>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</si>
  <si>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</si>
  <si>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</si>
  <si>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</si>
  <si>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</si>
  <si>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</si>
  <si>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</si>
  <si>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</si>
  <si>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</si>
  <si>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</si>
  <si>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</si>
  <si>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</si>
  <si>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</si>
  <si>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</si>
  <si>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</si>
  <si>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</si>
  <si>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</si>
  <si>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</si>
  <si>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</si>
  <si>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</si>
  <si>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</si>
  <si>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</si>
  <si>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</si>
  <si>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</si>
  <si>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</si>
  <si>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</si>
  <si>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</si>
  <si>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</si>
  <si>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</si>
  <si>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</si>
  <si>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</si>
  <si>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</si>
  <si>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</si>
  <si>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</si>
  <si>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</si>
  <si>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</si>
  <si>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</si>
  <si>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</si>
  <si>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</si>
  <si>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</si>
  <si>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</si>
  <si>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</si>
  <si>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</si>
  <si>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</si>
  <si>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</si>
  <si>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</si>
  <si>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</si>
  <si>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</si>
  <si>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</si>
  <si>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</si>
  <si>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</si>
  <si>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</si>
  <si>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</si>
  <si>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</si>
  <si>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</si>
  <si>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</si>
  <si>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</si>
  <si>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</si>
  <si>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</si>
  <si>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</si>
  <si>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</si>
  <si>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</si>
  <si>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</si>
  <si>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</si>
  <si>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</si>
  <si>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</si>
  <si>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</si>
  <si>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</si>
  <si>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</si>
  <si>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</si>
  <si>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</si>
  <si>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</si>
  <si>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</si>
  <si>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</si>
  <si>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</si>
  <si>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</si>
  <si>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</si>
  <si>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</si>
  <si>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</si>
  <si>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</si>
  <si>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</si>
  <si>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</si>
  <si>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</si>
  <si>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</si>
  <si>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</si>
  <si>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</si>
  <si>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</si>
  <si>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</si>
  <si>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</si>
  <si>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</si>
  <si>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</si>
  <si>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</si>
  <si>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</si>
  <si>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</si>
  <si>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</si>
  <si>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</si>
  <si>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</si>
  <si>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</si>
  <si>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</si>
  <si>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</si>
  <si>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</si>
  <si>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</si>
  <si>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</si>
  <si>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</si>
  <si>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</si>
  <si>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</si>
  <si>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</si>
  <si>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</si>
  <si>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</si>
  <si>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</si>
  <si>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</si>
  <si>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</si>
  <si>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</si>
  <si>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</si>
  <si>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</si>
  <si>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</si>
  <si>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</si>
  <si>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</si>
  <si>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</si>
  <si>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</si>
  <si>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</si>
  <si>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</si>
  <si>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</si>
  <si>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</si>
  <si>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</si>
  <si>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</si>
  <si>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</si>
  <si>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</si>
  <si>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</si>
  <si>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</si>
  <si>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</si>
  <si>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</si>
  <si>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</si>
  <si>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</si>
  <si>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</si>
  <si>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</si>
  <si>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</si>
  <si>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</si>
  <si>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</si>
  <si>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</si>
  <si>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</si>
  <si>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</si>
  <si>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</si>
  <si>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</si>
  <si>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</si>
  <si>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</si>
  <si>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</si>
  <si>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</si>
  <si>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</si>
  <si>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</si>
  <si>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</si>
  <si>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</si>
  <si>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</si>
  <si>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</si>
  <si>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</si>
  <si>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</si>
  <si>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</si>
  <si>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</si>
  <si>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</si>
  <si>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</si>
  <si>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</si>
  <si>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</si>
  <si>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</si>
  <si>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</si>
  <si>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</si>
  <si>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</si>
  <si>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</si>
  <si>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</si>
  <si>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</si>
  <si>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</si>
  <si>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</si>
  <si>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</si>
  <si>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</si>
  <si>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</si>
  <si>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</si>
  <si>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</si>
  <si>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</si>
  <si>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</si>
  <si>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</si>
  <si>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</si>
  <si>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</si>
  <si>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</si>
  <si>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</si>
  <si>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</si>
  <si>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</si>
  <si>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</si>
  <si>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</si>
  <si>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</si>
  <si>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</si>
  <si>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</si>
  <si>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</si>
  <si>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</si>
  <si>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</si>
  <si>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</si>
  <si>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</si>
  <si>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</si>
  <si>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</si>
  <si>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</si>
  <si>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</si>
  <si>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</si>
  <si>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</si>
  <si>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</si>
  <si>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</si>
  <si>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</si>
  <si>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</si>
  <si>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</si>
  <si>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</si>
  <si>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</si>
  <si>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</si>
  <si>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</si>
  <si>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</si>
  <si>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</si>
  <si>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</si>
  <si>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</si>
  <si>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</si>
  <si>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</si>
  <si>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</si>
  <si>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</si>
  <si>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</si>
  <si>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</si>
  <si>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</si>
  <si>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</si>
  <si>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</si>
  <si>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</si>
  <si>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</si>
  <si>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</si>
  <si>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</si>
  <si>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</si>
  <si>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</si>
  <si>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</si>
  <si>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</si>
  <si>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</si>
  <si>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</si>
  <si>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</si>
  <si>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</si>
  <si>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</si>
  <si>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</si>
  <si>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</si>
  <si>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</si>
  <si>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</si>
  <si>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</si>
  <si>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</si>
  <si>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</si>
  <si>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</si>
  <si>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</si>
  <si>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</si>
  <si>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</si>
  <si>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</si>
  <si>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</si>
  <si>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</si>
  <si>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</si>
  <si>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</si>
  <si>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</si>
  <si>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</si>
  <si>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</si>
  <si>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</si>
  <si>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</si>
  <si>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</si>
  <si>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</si>
  <si>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</si>
  <si>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</si>
  <si>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</si>
  <si>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</si>
  <si>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</si>
  <si>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</si>
  <si>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</si>
  <si>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</si>
  <si>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</si>
  <si>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</si>
  <si>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</si>
  <si>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</si>
  <si>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</si>
  <si>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</si>
  <si>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</si>
  <si>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</si>
  <si>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</si>
  <si>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</si>
  <si>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</si>
  <si>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</si>
  <si>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</si>
  <si>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</si>
  <si>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</si>
  <si>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</si>
  <si>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</si>
  <si>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</si>
  <si>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</si>
  <si>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</si>
  <si>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</si>
  <si>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</si>
  <si>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</si>
  <si>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</si>
  <si>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</si>
  <si>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</si>
  <si>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</si>
  <si>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</si>
  <si>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</si>
  <si>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</si>
  <si>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</si>
  <si>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</si>
  <si>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</si>
  <si>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</si>
  <si>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</si>
  <si>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</si>
  <si>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</si>
  <si>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</si>
  <si>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</si>
  <si>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</si>
  <si>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</si>
  <si>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</si>
  <si>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</si>
  <si>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</si>
  <si>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</si>
  <si>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</si>
  <si>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</si>
  <si>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</si>
  <si>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</si>
  <si>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</si>
  <si>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</si>
  <si>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</si>
  <si>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</si>
  <si>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</si>
  <si>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</si>
  <si>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</si>
  <si>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</si>
  <si>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</si>
  <si>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</si>
  <si>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</si>
  <si>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</si>
  <si>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</si>
  <si>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</si>
  <si>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</si>
  <si>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</si>
  <si>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</si>
  <si>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</si>
  <si>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</si>
  <si>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</si>
  <si>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</si>
  <si>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</si>
  <si>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</si>
  <si>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</si>
  <si>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</si>
  <si>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</si>
  <si>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</si>
  <si>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</si>
  <si>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</si>
  <si>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</si>
  <si>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</si>
  <si>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</si>
  <si>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</si>
  <si>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</si>
  <si>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</si>
  <si>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</si>
  <si>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</si>
  <si>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</si>
  <si>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</si>
  <si>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</si>
  <si>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</si>
  <si>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</si>
  <si>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</si>
  <si>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</si>
  <si>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</si>
  <si>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</si>
  <si>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</si>
  <si>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</si>
  <si>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</si>
  <si>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</si>
  <si>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</si>
  <si>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</si>
  <si>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</si>
  <si>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</si>
  <si>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</si>
  <si>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</si>
  <si>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</si>
  <si>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</si>
  <si>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</si>
  <si>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</si>
  <si>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</si>
  <si>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</si>
  <si>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</si>
  <si>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</si>
  <si>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</si>
  <si>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</si>
  <si>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</si>
  <si>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</si>
  <si>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</si>
  <si>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</si>
  <si>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</si>
  <si>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</si>
  <si>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</si>
  <si>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</si>
  <si>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</si>
  <si>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</si>
  <si>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</si>
  <si>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</si>
  <si>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</si>
  <si>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</si>
  <si>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</si>
  <si>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</si>
  <si>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</si>
  <si>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</si>
  <si>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</si>
  <si>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</si>
  <si>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</si>
  <si>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</si>
  <si>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</si>
  <si>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</si>
  <si>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</si>
  <si>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</si>
  <si>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</si>
  <si>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</si>
  <si>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</si>
  <si>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</si>
  <si>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</si>
  <si>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</si>
  <si>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</si>
  <si>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</si>
  <si>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</si>
  <si>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</si>
  <si>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</si>
  <si>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</si>
  <si>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</si>
  <si>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</si>
  <si>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</si>
  <si>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</si>
  <si>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</si>
  <si>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</si>
  <si>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</si>
  <si>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</si>
  <si>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</si>
  <si>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</si>
  <si>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</si>
  <si>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</si>
  <si>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</si>
  <si>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</si>
  <si>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</si>
  <si>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</si>
  <si>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</si>
  <si>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</si>
  <si>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</si>
  <si>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</si>
  <si>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</si>
  <si>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</si>
  <si>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</si>
  <si>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</si>
  <si>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</si>
  <si>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</si>
  <si>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</si>
  <si>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</si>
  <si>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</si>
  <si>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</si>
  <si>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</si>
  <si>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</si>
  <si>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</si>
  <si>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</si>
  <si>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</si>
  <si>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</si>
  <si>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</si>
  <si>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</si>
  <si>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</si>
  <si>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</si>
  <si>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</si>
  <si>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</si>
  <si>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</si>
  <si>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</si>
  <si>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</si>
  <si>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</si>
  <si>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</si>
  <si>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</si>
  <si>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</si>
  <si>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</si>
  <si>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</si>
  <si>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</si>
  <si>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</si>
  <si>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</si>
  <si>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</si>
  <si>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</si>
  <si>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</si>
  <si>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</si>
  <si>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</si>
  <si>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</si>
  <si>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</si>
  <si>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</si>
  <si>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</si>
  <si>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</si>
  <si>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</si>
  <si>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</si>
  <si>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</si>
  <si>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</si>
  <si>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</si>
  <si>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</si>
  <si>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</si>
  <si>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</si>
  <si>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</si>
  <si>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</si>
  <si>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</si>
  <si>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</si>
  <si>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</si>
  <si>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</si>
  <si>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</si>
  <si>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</si>
  <si>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</si>
  <si>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</si>
  <si>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</si>
  <si>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</si>
  <si>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</si>
  <si>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</si>
  <si>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</si>
  <si>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</si>
  <si>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</si>
  <si>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</si>
  <si>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</si>
  <si>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</si>
  <si>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</si>
  <si>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</si>
  <si>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</si>
  <si>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</si>
  <si>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</si>
  <si>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</si>
  <si>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</si>
  <si>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</si>
  <si>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</si>
  <si>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</si>
  <si>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</si>
  <si>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</si>
  <si>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</si>
  <si>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</si>
  <si>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</si>
  <si>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</si>
  <si>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</si>
  <si>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</si>
  <si>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</si>
  <si>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</si>
  <si>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</si>
  <si>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</si>
  <si>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</si>
  <si>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</si>
  <si>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</si>
  <si>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</si>
  <si>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</si>
  <si>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</si>
  <si>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</si>
  <si>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</si>
  <si>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</si>
  <si>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</si>
  <si>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</si>
  <si>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</si>
  <si>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</si>
  <si>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</si>
  <si>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</si>
  <si>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</si>
  <si>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</si>
  <si>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</si>
  <si>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</si>
  <si>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</si>
  <si>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</si>
  <si>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</si>
  <si>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</si>
  <si>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</si>
  <si>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</si>
  <si>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</si>
  <si>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</si>
  <si>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</si>
  <si>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</si>
  <si>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</si>
  <si>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</si>
  <si>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</si>
  <si>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</si>
  <si>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</si>
  <si>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</si>
  <si>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</si>
  <si>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</si>
  <si>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</si>
  <si>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</si>
  <si>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</si>
  <si>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</si>
  <si>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</si>
  <si>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</si>
  <si>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</si>
  <si>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</si>
  <si>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</si>
  <si>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</si>
  <si>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</si>
  <si>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</si>
  <si>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</si>
  <si>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</si>
  <si>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</si>
  <si>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</si>
  <si>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</si>
  <si>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</si>
  <si>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</si>
  <si>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</si>
  <si>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</si>
  <si>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</si>
  <si>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</si>
  <si>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</si>
  <si>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</si>
  <si>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</si>
  <si>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</si>
  <si>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</si>
  <si>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</si>
  <si>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</si>
  <si>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</si>
  <si>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</si>
  <si>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</si>
  <si>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</si>
  <si>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</si>
  <si>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</si>
  <si>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</si>
  <si>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</si>
  <si>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</si>
  <si>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</si>
  <si>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</si>
  <si>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</si>
  <si>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</si>
  <si>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</si>
  <si>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</si>
  <si>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</si>
  <si>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</si>
  <si>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</si>
  <si>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</si>
  <si>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</si>
  <si>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</si>
  <si>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</si>
  <si>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</si>
  <si>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</si>
  <si>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</si>
  <si>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</si>
  <si>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</si>
  <si>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</si>
  <si>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</si>
  <si>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</si>
  <si>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</si>
  <si>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</si>
  <si>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</si>
  <si>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</si>
  <si>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</si>
  <si>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</si>
  <si>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</si>
  <si>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</si>
  <si>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</si>
  <si>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</si>
  <si>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</si>
  <si>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</si>
  <si>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</si>
  <si>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</si>
  <si>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</si>
  <si>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</si>
  <si>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</si>
  <si>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</si>
  <si>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</si>
  <si>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</si>
  <si>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</si>
  <si>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</si>
  <si>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</si>
  <si>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</si>
  <si>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</si>
  <si>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</si>
  <si>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</si>
  <si>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</si>
  <si>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</si>
  <si>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</si>
  <si>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</si>
  <si>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</si>
  <si>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</si>
  <si>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</si>
  <si>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</si>
  <si>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</si>
  <si>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</si>
  <si>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</si>
  <si>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</si>
  <si>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</si>
  <si>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</si>
  <si>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</si>
  <si>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</si>
  <si>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</si>
  <si>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</si>
  <si>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</si>
  <si>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</si>
  <si>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</si>
  <si>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</si>
  <si>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</si>
  <si>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</si>
  <si>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</si>
  <si>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</si>
  <si>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</si>
  <si>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</si>
  <si>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</si>
  <si>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</si>
  <si>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</si>
  <si>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</si>
  <si>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</si>
  <si>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</si>
  <si>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</si>
  <si>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</si>
  <si>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</si>
  <si>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</si>
  <si>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</si>
  <si>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</si>
  <si>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</si>
  <si>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</si>
  <si>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</si>
  <si>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</si>
  <si>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</si>
  <si>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</si>
  <si>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</si>
  <si>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</si>
  <si>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</si>
  <si>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</si>
  <si>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</si>
  <si>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</si>
  <si>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</si>
  <si>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</si>
  <si>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</si>
  <si>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</si>
  <si>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</si>
  <si>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</si>
  <si>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</si>
  <si>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</si>
  <si>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</si>
  <si>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</si>
  <si>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</si>
  <si>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</si>
  <si>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</si>
  <si>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</si>
  <si>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</si>
  <si>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</si>
  <si>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</si>
  <si>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</si>
  <si>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</si>
  <si>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</si>
  <si>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</si>
  <si>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</si>
  <si>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</si>
  <si>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</si>
  <si>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</si>
  <si>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</si>
  <si>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</si>
  <si>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</si>
  <si>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</si>
  <si>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</si>
  <si>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</si>
  <si>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</si>
  <si>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</si>
  <si>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</si>
  <si>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</si>
  <si>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</si>
  <si>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</si>
  <si>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</si>
  <si>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</si>
  <si>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</si>
  <si>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</si>
  <si>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</si>
  <si>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</si>
  <si>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</si>
  <si>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</si>
  <si>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</si>
  <si>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</si>
  <si>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</si>
  <si>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</si>
  <si>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</si>
  <si>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</si>
  <si>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</si>
  <si>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</si>
  <si>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</si>
  <si>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</si>
  <si>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</si>
  <si>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</si>
  <si>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</si>
  <si>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</si>
  <si>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</si>
  <si>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</si>
  <si>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</si>
  <si>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</si>
  <si>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</si>
  <si>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</si>
  <si>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</si>
  <si>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</si>
  <si>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</si>
  <si>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</si>
  <si>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</si>
  <si>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</si>
  <si>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</si>
  <si>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</si>
  <si>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</si>
  <si>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</si>
  <si>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</si>
  <si>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</si>
  <si>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</si>
  <si>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</si>
  <si>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</si>
  <si>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</si>
  <si>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</si>
  <si>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</si>
  <si>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</si>
  <si>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</si>
  <si>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</si>
  <si>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</si>
  <si>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</si>
  <si>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</si>
  <si>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</si>
  <si>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</si>
  <si>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</si>
  <si>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</si>
  <si>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</si>
  <si>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</si>
  <si>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</si>
  <si>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</si>
  <si>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</si>
  <si>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</si>
  <si>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</si>
  <si>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</si>
  <si>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</si>
  <si>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</si>
  <si>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</si>
  <si>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</si>
  <si>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</si>
  <si>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</si>
  <si>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</si>
  <si>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</si>
  <si>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</si>
  <si>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</si>
  <si>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</si>
  <si>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</si>
  <si>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</si>
  <si>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</si>
  <si>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</si>
  <si>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</si>
  <si>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</si>
  <si>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</si>
  <si>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</si>
  <si>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</si>
  <si>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</si>
  <si>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</si>
  <si>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</si>
  <si>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</si>
  <si>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</si>
  <si>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</si>
  <si>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</si>
  <si>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</si>
  <si>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</si>
  <si>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</si>
  <si>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</si>
  <si>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</si>
  <si>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</si>
  <si>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</si>
  <si>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</si>
  <si>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</si>
  <si>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</si>
  <si>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</si>
  <si>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</si>
  <si>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</si>
  <si>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</si>
  <si>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</si>
  <si>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</si>
  <si>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</si>
  <si>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</si>
  <si>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</si>
  <si>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</si>
  <si>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</si>
  <si>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</si>
  <si>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</si>
  <si>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</si>
  <si>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</si>
  <si>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</si>
  <si>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</si>
  <si>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</si>
  <si>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</si>
  <si>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</si>
  <si>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</si>
  <si>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</si>
  <si>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</si>
  <si>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</si>
  <si>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</si>
  <si>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</si>
  <si>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</si>
  <si>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</si>
  <si>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</si>
  <si>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</si>
  <si>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</si>
  <si>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</si>
  <si>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</si>
  <si>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</si>
  <si>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</si>
  <si>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</si>
  <si>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</si>
  <si>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</si>
  <si>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</si>
  <si>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</si>
  <si>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</si>
  <si>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</si>
  <si>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</si>
  <si>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</si>
  <si>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</si>
  <si>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</si>
  <si>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</si>
  <si>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</si>
  <si>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</si>
  <si>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</si>
  <si>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</si>
  <si>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</si>
  <si>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</si>
  <si>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</si>
  <si>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</si>
  <si>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</si>
  <si>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</si>
  <si>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</si>
  <si>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</si>
  <si>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</si>
  <si>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</si>
  <si>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</si>
  <si>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</si>
  <si>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</si>
  <si>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</si>
  <si>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</si>
  <si>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</si>
  <si>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</si>
  <si>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</si>
  <si>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</si>
  <si>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</si>
  <si>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</si>
  <si>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</si>
  <si>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</si>
  <si>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</si>
  <si>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</si>
  <si>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</si>
  <si>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</si>
  <si>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</si>
  <si>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</si>
  <si>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</si>
  <si>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</si>
  <si>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</si>
  <si>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</si>
  <si>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</si>
  <si>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</si>
  <si>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</si>
  <si>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</si>
  <si>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</si>
  <si>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</si>
  <si>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</si>
  <si>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</si>
  <si>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</si>
  <si>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</si>
  <si>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</si>
  <si>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</si>
  <si>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</si>
  <si>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</si>
  <si>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</si>
  <si>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</si>
  <si>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</si>
  <si>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</si>
  <si>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</si>
  <si>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</si>
  <si>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</si>
  <si>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</si>
  <si>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</si>
  <si>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</si>
  <si>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</si>
  <si>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</si>
  <si>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</si>
  <si>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</si>
  <si>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</si>
  <si>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</si>
  <si>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</si>
  <si>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</si>
  <si>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</si>
  <si>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</si>
  <si>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</si>
  <si>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</si>
  <si>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</si>
  <si>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</si>
  <si>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</si>
  <si>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</si>
  <si>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</si>
  <si>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</si>
  <si>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</si>
  <si>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</si>
  <si>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</si>
  <si>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</si>
  <si>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</si>
  <si>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</si>
  <si>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</si>
  <si>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</si>
  <si>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</si>
  <si>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</si>
  <si>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</si>
  <si>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</si>
  <si>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</si>
  <si>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</si>
  <si>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</si>
  <si>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</si>
  <si>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</si>
  <si>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</si>
  <si>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</si>
  <si>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</si>
  <si>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</si>
  <si>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</si>
  <si>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</si>
  <si>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</si>
  <si>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</si>
  <si>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</si>
  <si>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</si>
  <si>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</si>
  <si>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</si>
  <si>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</si>
  <si>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</si>
  <si>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</si>
  <si>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</si>
  <si>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</si>
  <si>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</si>
  <si>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</si>
  <si>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</si>
  <si>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</si>
  <si>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</si>
  <si>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</si>
  <si>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</si>
  <si>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</si>
  <si>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</si>
  <si>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</si>
  <si>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</si>
  <si>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</si>
  <si>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</si>
  <si>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</si>
  <si>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</si>
  <si>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</si>
  <si>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</si>
  <si>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</si>
  <si>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</si>
  <si>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</si>
  <si>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</si>
  <si>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</si>
  <si>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</si>
  <si>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</si>
  <si>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</si>
  <si>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</si>
  <si>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</si>
  <si>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</si>
  <si>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</si>
  <si>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</si>
  <si>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</si>
  <si>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</si>
  <si>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</si>
  <si>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</si>
  <si>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</si>
  <si>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</si>
  <si>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</si>
  <si>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</si>
  <si>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</si>
  <si>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</si>
  <si>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</si>
  <si>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</si>
  <si>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</si>
  <si>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</si>
  <si>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</si>
  <si>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</si>
  <si>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</si>
  <si>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</si>
  <si>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</si>
  <si>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</si>
  <si>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</si>
  <si>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</si>
  <si>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</si>
  <si>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</si>
  <si>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</si>
  <si>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</si>
  <si>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</si>
  <si>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</si>
  <si>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</si>
  <si>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</si>
  <si>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</si>
  <si>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</si>
  <si>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</si>
  <si>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</si>
  <si>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</si>
  <si>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</si>
  <si>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</si>
  <si>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</si>
  <si>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</si>
  <si>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</si>
  <si>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</si>
  <si>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</si>
  <si>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</si>
  <si>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</si>
  <si>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</si>
  <si>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</si>
  <si>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</si>
  <si>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</si>
  <si>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</si>
  <si>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</si>
  <si>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</si>
  <si>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</si>
  <si>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</si>
  <si>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</si>
  <si>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</si>
  <si>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</si>
  <si>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</si>
  <si>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</si>
  <si>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</si>
  <si>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</si>
  <si>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</si>
  <si>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</si>
  <si>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</si>
  <si>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</si>
  <si>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</si>
  <si>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</si>
  <si>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</si>
  <si>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</si>
  <si>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</si>
  <si>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</si>
  <si>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</si>
  <si>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</si>
  <si>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</si>
  <si>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</si>
  <si>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</si>
  <si>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</si>
  <si>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</si>
  <si>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</si>
  <si>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</si>
  <si>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</si>
  <si>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</si>
  <si>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</si>
  <si>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</si>
  <si>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</si>
  <si>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</si>
  <si>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</si>
  <si>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</si>
  <si>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</si>
  <si>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</si>
  <si>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</si>
  <si>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</si>
  <si>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</si>
  <si>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</si>
  <si>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</si>
  <si>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</si>
  <si>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</si>
  <si>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</si>
  <si>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</si>
  <si>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</si>
  <si>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</si>
  <si>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</si>
  <si>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</si>
  <si>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</si>
  <si>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</si>
  <si>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</si>
  <si>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</si>
  <si>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</si>
  <si>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</si>
  <si>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</si>
  <si>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</si>
  <si>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</si>
  <si>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</si>
  <si>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</si>
  <si>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</si>
  <si>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</si>
  <si>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</si>
  <si>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</si>
  <si>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</si>
  <si>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</si>
  <si>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</si>
  <si>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</si>
  <si>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</si>
  <si>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</si>
  <si>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</si>
  <si>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</si>
  <si>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</si>
  <si>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</si>
  <si>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</si>
  <si>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</si>
  <si>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</si>
  <si>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</si>
  <si>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</si>
  <si>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</si>
  <si>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</si>
  <si>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</si>
  <si>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</si>
  <si>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</si>
  <si>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</si>
  <si>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</si>
  <si>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</si>
  <si>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</si>
  <si>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</si>
  <si>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</si>
  <si>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</si>
  <si>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</si>
  <si>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</si>
  <si>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</si>
  <si>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</si>
  <si>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</si>
  <si>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</si>
  <si>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</si>
  <si>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</si>
  <si>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</si>
  <si>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</si>
  <si>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</si>
  <si>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</si>
  <si>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</si>
  <si>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</si>
  <si>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</si>
  <si>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</si>
  <si>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</si>
  <si>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</si>
  <si>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</si>
  <si>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</si>
  <si>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</si>
  <si>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</si>
  <si>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</si>
  <si>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</si>
  <si>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</si>
  <si>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</si>
  <si>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</si>
  <si>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</si>
  <si>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</si>
  <si>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</si>
  <si>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</si>
  <si>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</si>
  <si>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</si>
  <si>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</si>
  <si>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</si>
  <si>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</si>
  <si>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</si>
  <si>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</si>
  <si>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</si>
  <si>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</si>
  <si>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</si>
  <si>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</si>
  <si>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</si>
  <si>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</si>
  <si>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</si>
  <si>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</si>
  <si>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</si>
  <si>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</si>
  <si>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</si>
  <si>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</si>
  <si>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</si>
  <si>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</si>
  <si>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</si>
  <si>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</si>
  <si>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</si>
  <si>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</si>
  <si>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</si>
  <si>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</si>
  <si>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</si>
  <si>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</si>
  <si>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</si>
  <si>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</si>
  <si>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</si>
  <si>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</si>
  <si>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</si>
  <si>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</si>
  <si>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</si>
  <si>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</si>
  <si>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</si>
  <si>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</si>
  <si>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</si>
  <si>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</si>
  <si>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</si>
  <si>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</si>
  <si>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</si>
  <si>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</si>
  <si>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</si>
  <si>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</si>
  <si>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</si>
  <si>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</si>
  <si>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</si>
  <si>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</si>
  <si>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</si>
  <si>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</si>
  <si>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</si>
  <si>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</si>
  <si>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</si>
  <si>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</si>
  <si>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</si>
  <si>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</si>
  <si>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</si>
  <si>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</si>
  <si>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</si>
  <si>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</si>
  <si>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</si>
  <si>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</si>
  <si>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</si>
  <si>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</si>
  <si>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</si>
  <si>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</si>
  <si>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</si>
  <si>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</si>
  <si>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</si>
  <si>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</si>
  <si>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</si>
  <si>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</si>
  <si>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</si>
  <si>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</si>
  <si>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</si>
  <si>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</si>
  <si>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</si>
  <si>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</si>
  <si>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</si>
  <si>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</si>
  <si>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</si>
  <si>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</si>
  <si>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</si>
  <si>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</si>
  <si>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</si>
  <si>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</si>
  <si>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</si>
  <si>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</si>
  <si>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</si>
  <si>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</si>
  <si>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</si>
  <si>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</si>
  <si>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</si>
  <si>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</si>
  <si>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</si>
  <si>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</si>
  <si>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</si>
  <si>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</si>
  <si>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</si>
  <si>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</si>
  <si>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</si>
  <si>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</si>
  <si>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</si>
  <si>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</si>
  <si>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</si>
  <si>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</si>
  <si>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</si>
  <si>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</si>
  <si>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</si>
  <si>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</si>
  <si>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</si>
  <si>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</si>
  <si>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</si>
  <si>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</si>
  <si>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</si>
  <si>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</si>
  <si>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</si>
  <si>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</si>
  <si>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</si>
  <si>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</si>
  <si>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</si>
  <si>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</si>
  <si>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</si>
  <si>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</si>
  <si>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</si>
  <si>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</si>
  <si>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</si>
  <si>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</si>
  <si>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</si>
  <si>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</si>
  <si>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</si>
  <si>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</si>
  <si>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</si>
  <si>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</si>
  <si>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</si>
  <si>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</si>
  <si>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</si>
  <si>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</si>
  <si>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</si>
  <si>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</si>
  <si>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</si>
  <si>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</si>
  <si>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</si>
  <si>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</si>
  <si>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</si>
  <si>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</si>
  <si>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</si>
  <si>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</si>
  <si>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</si>
  <si>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</si>
  <si>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</si>
  <si>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</si>
  <si>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</si>
  <si>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</si>
  <si>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</si>
  <si>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</si>
  <si>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</si>
  <si>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</si>
  <si>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</si>
  <si>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</si>
  <si>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</si>
  <si>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</si>
  <si>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</si>
  <si>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</si>
  <si>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</si>
  <si>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</si>
  <si>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</si>
  <si>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</si>
  <si>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</si>
  <si>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</si>
  <si>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</si>
  <si>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</si>
  <si>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</si>
  <si>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</si>
  <si>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</si>
  <si>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</si>
  <si>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</si>
  <si>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</si>
  <si>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</si>
  <si>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</si>
  <si>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</si>
  <si>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</si>
  <si>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</si>
  <si>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</si>
  <si>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</si>
  <si>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</si>
  <si>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</si>
  <si>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</si>
  <si>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</si>
  <si>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</si>
  <si>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</si>
  <si>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</si>
  <si>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</si>
  <si>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</si>
  <si>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</si>
  <si>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</si>
  <si>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</si>
  <si>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</si>
  <si>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</si>
  <si>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</si>
  <si>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</si>
  <si>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</si>
  <si>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</si>
  <si>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</si>
  <si>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</si>
  <si>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</si>
  <si>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</si>
  <si>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</si>
  <si>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</si>
  <si>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</si>
  <si>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</si>
  <si>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</si>
  <si>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</si>
  <si>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</si>
  <si>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</si>
  <si>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</si>
  <si>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</si>
  <si>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</si>
  <si>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</si>
  <si>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</si>
  <si>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</si>
  <si>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</si>
  <si>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</si>
  <si>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</si>
  <si>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</si>
  <si>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</si>
  <si>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</si>
  <si>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</si>
  <si>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</si>
  <si>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</si>
  <si>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</si>
  <si>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</si>
  <si>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</si>
  <si>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</si>
  <si>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</si>
  <si>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</si>
  <si>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</si>
  <si>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</si>
  <si>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</si>
  <si>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</si>
  <si>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</si>
  <si>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</si>
  <si>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</si>
  <si>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</si>
  <si>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</si>
  <si>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</si>
  <si>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</si>
  <si>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</si>
  <si>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</si>
  <si>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</si>
  <si>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</si>
  <si>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</si>
  <si>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</si>
  <si>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</si>
  <si>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</si>
  <si>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</si>
  <si>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</si>
  <si>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</si>
  <si>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</si>
  <si>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</si>
  <si>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</si>
  <si>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</si>
  <si>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</si>
  <si>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</si>
  <si>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</si>
  <si>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</si>
  <si>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</si>
  <si>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</si>
  <si>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</si>
  <si>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</si>
  <si>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</si>
  <si>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</si>
  <si>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</si>
  <si>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</si>
  <si>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</si>
  <si>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</si>
  <si>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</si>
  <si>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</si>
  <si>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</si>
  <si>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</si>
  <si>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</si>
  <si>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</si>
  <si>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</si>
  <si>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</si>
  <si>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</si>
  <si>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</si>
  <si>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</si>
  <si>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</si>
  <si>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</si>
  <si>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</si>
  <si>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</si>
  <si>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</si>
  <si>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</si>
  <si>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</si>
  <si>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</si>
  <si>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</si>
  <si>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</si>
  <si>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</si>
  <si>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</si>
  <si>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</si>
  <si>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</si>
  <si>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</si>
  <si>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</si>
  <si>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</si>
  <si>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</si>
  <si>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</si>
  <si>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</si>
  <si>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</si>
  <si>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</si>
  <si>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</si>
  <si>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</si>
  <si>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</si>
  <si>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</si>
  <si>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</si>
  <si>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</si>
  <si>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</si>
  <si>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</si>
  <si>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</si>
  <si>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</si>
  <si>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</si>
  <si>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</si>
  <si>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</si>
  <si>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</si>
  <si>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</si>
  <si>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</si>
  <si>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</si>
  <si>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</si>
  <si>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</si>
  <si>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</si>
  <si>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</si>
  <si>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</si>
  <si>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</si>
  <si>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</si>
  <si>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</si>
  <si>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</si>
  <si>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</si>
  <si>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</si>
  <si>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</si>
  <si>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</si>
  <si>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</si>
  <si>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</si>
  <si>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</si>
  <si>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</si>
  <si>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</si>
  <si>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</si>
  <si>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</si>
  <si>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</si>
  <si>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</si>
  <si>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</si>
  <si>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</si>
  <si>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</si>
  <si>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</si>
  <si>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</si>
  <si>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</si>
  <si>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</si>
  <si>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</si>
  <si>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</si>
  <si>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</si>
  <si>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</si>
  <si>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</si>
  <si>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</si>
  <si>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</si>
  <si>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</si>
  <si>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</si>
  <si>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</si>
  <si>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</si>
  <si>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</si>
  <si>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</si>
  <si>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</si>
  <si>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</si>
  <si>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</si>
  <si>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</si>
  <si>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</si>
  <si>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</si>
  <si>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</si>
  <si>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</si>
  <si>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</si>
  <si>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</si>
  <si>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</si>
  <si>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</si>
  <si>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</si>
  <si>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</si>
  <si>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</si>
  <si>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</si>
  <si>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</si>
  <si>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</si>
  <si>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</si>
  <si>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</si>
  <si>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</si>
  <si>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</si>
  <si>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</si>
  <si>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</si>
  <si>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</si>
  <si>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</si>
  <si>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</si>
  <si>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</si>
  <si>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</si>
  <si>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</si>
  <si>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</si>
  <si>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</si>
  <si>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</si>
  <si>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</si>
  <si>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</si>
  <si>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</si>
  <si>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</si>
  <si>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</si>
  <si>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</si>
  <si>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</si>
  <si>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</si>
  <si>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</si>
  <si>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</si>
  <si>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</si>
  <si>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</si>
  <si>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</si>
  <si>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</si>
  <si>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</si>
  <si>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</si>
  <si>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</si>
  <si>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</si>
  <si>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</si>
  <si>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</si>
  <si>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</si>
  <si>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</si>
  <si>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</si>
  <si>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</si>
  <si>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</si>
  <si>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</si>
  <si>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</si>
  <si>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</si>
  <si>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</si>
  <si>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</si>
  <si>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</si>
  <si>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</si>
  <si>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</si>
  <si>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</si>
  <si>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</si>
  <si>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</si>
  <si>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</si>
  <si>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</si>
  <si>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</si>
  <si>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</si>
  <si>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</si>
  <si>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</si>
  <si>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</si>
  <si>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</si>
  <si>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</si>
  <si>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</si>
  <si>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</si>
  <si>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</si>
  <si>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</si>
  <si>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</si>
  <si>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</si>
  <si>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</si>
  <si>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</si>
  <si>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</si>
  <si>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</si>
  <si>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</si>
  <si>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</si>
  <si>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</si>
  <si>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</si>
  <si>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</si>
  <si>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</si>
  <si>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</si>
  <si>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</si>
  <si>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</si>
  <si>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</si>
  <si>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</si>
  <si>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</si>
  <si>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</si>
  <si>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</si>
  <si>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</si>
  <si>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</si>
  <si>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</si>
  <si>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</si>
  <si>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</si>
  <si>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</si>
  <si>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</si>
  <si>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</si>
  <si>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</si>
  <si>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</si>
  <si>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</si>
  <si>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</si>
  <si>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</si>
  <si>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</si>
  <si>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</si>
  <si>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</si>
  <si>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</si>
  <si>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</si>
  <si>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</si>
  <si>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</si>
  <si>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</si>
  <si>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</si>
  <si>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</si>
  <si>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</si>
  <si>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</si>
  <si>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</si>
  <si>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</si>
  <si>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</si>
  <si>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</si>
  <si>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</si>
  <si>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</si>
  <si>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</si>
  <si>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</si>
  <si>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</si>
  <si>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</si>
  <si>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</si>
  <si>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</si>
  <si>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</si>
  <si>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</si>
  <si>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</si>
  <si>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</si>
  <si>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</si>
  <si>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</si>
  <si>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</si>
  <si>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</si>
  <si>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</si>
  <si>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</si>
  <si>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</si>
  <si>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</si>
  <si>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</si>
  <si>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</si>
  <si>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</si>
  <si>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</si>
  <si>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</si>
  <si>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</si>
  <si>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</si>
  <si>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</si>
  <si>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</si>
  <si>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</si>
  <si>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</si>
  <si>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</si>
  <si>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</si>
  <si>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</si>
  <si>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</si>
  <si>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</si>
  <si>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</si>
  <si>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</si>
  <si>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</si>
  <si>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</si>
  <si>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</si>
  <si>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</si>
  <si>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</si>
  <si>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</si>
  <si>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</si>
  <si>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</si>
  <si>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</si>
  <si>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</si>
  <si>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</si>
  <si>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</si>
  <si>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</si>
  <si>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</si>
  <si>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</si>
  <si>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</si>
  <si>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</si>
  <si>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</si>
  <si>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</si>
  <si>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</si>
  <si>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</si>
  <si>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</si>
  <si>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</si>
  <si>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</si>
  <si>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</si>
  <si>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</si>
  <si>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</si>
  <si>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</si>
  <si>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</si>
  <si>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</si>
  <si>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</si>
  <si>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</si>
  <si>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</si>
  <si>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</si>
  <si>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</si>
  <si>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</si>
  <si>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</si>
  <si>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</si>
  <si>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</si>
  <si>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</si>
  <si>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</si>
  <si>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</si>
  <si>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</si>
  <si>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</si>
  <si>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</si>
  <si>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</si>
  <si>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</si>
  <si>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</si>
  <si>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</si>
  <si>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</si>
  <si>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</si>
  <si>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</si>
  <si>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</si>
  <si>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</si>
  <si>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</si>
  <si>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</si>
  <si>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</si>
  <si>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</si>
  <si>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</si>
  <si>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</si>
  <si>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</si>
  <si>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</si>
  <si>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</si>
  <si>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</si>
  <si>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</si>
  <si>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</si>
  <si>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</si>
  <si>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</si>
  <si>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</si>
  <si>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</si>
  <si>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</si>
  <si>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</si>
  <si>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</si>
  <si>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</si>
  <si>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</si>
  <si>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</si>
  <si>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</si>
  <si>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</si>
  <si>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</si>
  <si>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</si>
  <si>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</si>
  <si>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</si>
  <si>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</si>
  <si>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</si>
  <si>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</si>
  <si>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</si>
  <si>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</si>
  <si>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</si>
  <si>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</si>
  <si>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</si>
  <si>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</si>
  <si>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</si>
  <si>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</si>
  <si>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</si>
  <si>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</si>
  <si>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</si>
  <si>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</si>
  <si>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</si>
  <si>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</si>
  <si>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</si>
  <si>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</si>
  <si>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</si>
  <si>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</si>
  <si>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</si>
  <si>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</si>
  <si>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</si>
  <si>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</si>
  <si>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</si>
  <si>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</si>
  <si>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</si>
  <si>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</si>
  <si>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</si>
  <si>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</si>
  <si>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</si>
  <si>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</si>
  <si>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</si>
  <si>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</si>
  <si>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</si>
  <si>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</si>
  <si>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</si>
  <si>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</si>
  <si>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</si>
  <si>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</si>
  <si>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</si>
  <si>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</si>
  <si>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</si>
  <si>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</si>
  <si>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</si>
  <si>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</si>
  <si>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</si>
  <si>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</si>
  <si>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</si>
  <si>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</si>
  <si>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</si>
  <si>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</si>
  <si>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</si>
  <si>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</si>
  <si>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</si>
  <si>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</si>
  <si>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</si>
  <si>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</si>
  <si>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</si>
  <si>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</si>
  <si>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</si>
  <si>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</si>
  <si>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</si>
  <si>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</si>
  <si>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</si>
  <si>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</si>
  <si>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</si>
  <si>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</si>
  <si>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</si>
  <si>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</si>
  <si>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</si>
  <si>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</si>
  <si>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</si>
  <si>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</si>
  <si>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</si>
  <si>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</si>
  <si>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</si>
  <si>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</si>
  <si>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</si>
  <si>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</si>
  <si>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</si>
  <si>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</si>
  <si>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</si>
  <si>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</si>
  <si>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</si>
  <si>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</si>
  <si>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</si>
  <si>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</si>
  <si>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</si>
  <si>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</si>
  <si>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</si>
  <si>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</si>
  <si>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</si>
  <si>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</si>
  <si>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</si>
  <si>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</si>
  <si>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</si>
  <si>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</si>
  <si>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</si>
  <si>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</si>
  <si>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</si>
  <si>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</si>
  <si>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</si>
  <si>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</si>
  <si>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</si>
  <si>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</si>
  <si>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</si>
  <si>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</si>
  <si>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</si>
  <si>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</si>
  <si>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</si>
  <si>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</si>
  <si>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</si>
  <si>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</si>
  <si>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</si>
  <si>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</si>
  <si>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</si>
  <si>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</si>
  <si>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</si>
  <si>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</si>
  <si>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</si>
  <si>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</si>
  <si>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</si>
  <si>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</si>
  <si>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</si>
  <si>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</si>
  <si>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</si>
  <si>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</si>
  <si>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</si>
  <si>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</si>
  <si>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</si>
  <si>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</si>
  <si>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</si>
  <si>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</si>
  <si>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</si>
  <si>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</si>
  <si>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</si>
  <si>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</si>
  <si>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</si>
  <si>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</si>
  <si>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</si>
  <si>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</si>
  <si>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</si>
  <si>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</si>
  <si>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</si>
  <si>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</si>
  <si>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</si>
  <si>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</si>
  <si>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</si>
  <si>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</si>
  <si>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</si>
  <si>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</si>
  <si>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</si>
  <si>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</si>
  <si>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</si>
  <si>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</si>
  <si>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</si>
  <si>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</si>
  <si>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</si>
  <si>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</si>
  <si>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</si>
  <si>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</si>
  <si>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</si>
  <si>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</si>
  <si>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</si>
  <si>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</si>
  <si>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</si>
  <si>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</si>
  <si>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</si>
  <si>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</si>
  <si>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</si>
  <si>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</si>
  <si>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</si>
  <si>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</si>
  <si>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</si>
  <si>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</si>
  <si>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</si>
  <si>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</si>
  <si>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</si>
  <si>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</si>
  <si>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</si>
  <si>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</si>
  <si>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</si>
  <si>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</si>
  <si>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</si>
  <si>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</si>
  <si>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</si>
  <si>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</si>
  <si>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</si>
  <si>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</si>
  <si>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</si>
  <si>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</si>
  <si>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</si>
  <si>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</si>
  <si>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</si>
  <si>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</si>
  <si>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</si>
  <si>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</si>
  <si>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</si>
  <si>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</si>
  <si>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</si>
  <si>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</si>
  <si>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</si>
  <si>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</si>
  <si>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</si>
  <si>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</si>
  <si>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</si>
  <si>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</si>
  <si>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</si>
  <si>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</si>
  <si>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</si>
  <si>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</si>
  <si>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</si>
  <si>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</si>
  <si>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</si>
  <si>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</si>
  <si>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</si>
  <si>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</si>
  <si>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</si>
  <si>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</si>
  <si>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</si>
  <si>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</si>
  <si>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</si>
  <si>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</si>
  <si>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</si>
  <si>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</si>
  <si>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</si>
  <si>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</si>
  <si>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</si>
  <si>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</si>
  <si>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</si>
  <si>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</si>
  <si>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</si>
  <si>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</si>
  <si>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</si>
  <si>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</si>
  <si>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</si>
  <si>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</si>
  <si>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</si>
  <si>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</si>
  <si>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</si>
  <si>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</si>
  <si>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</si>
  <si>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</si>
  <si>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</si>
  <si>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</si>
  <si>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</si>
  <si>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</si>
  <si>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</si>
  <si>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</si>
  <si>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</si>
  <si>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</si>
  <si>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</si>
  <si>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</si>
  <si>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</si>
  <si>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</si>
  <si>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</si>
  <si>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</si>
  <si>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</si>
  <si>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</si>
  <si>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</si>
  <si>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</si>
  <si>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</si>
  <si>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</si>
  <si>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</si>
  <si>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</si>
  <si>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</si>
  <si>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</si>
  <si>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</si>
  <si>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</si>
  <si>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</si>
  <si>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</si>
  <si>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</si>
  <si>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</si>
  <si>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</si>
  <si>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</si>
  <si>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</si>
  <si>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</si>
  <si>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</si>
  <si>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</si>
  <si>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</si>
  <si>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</si>
  <si>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</si>
  <si>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</si>
  <si>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</si>
  <si>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</si>
  <si>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</si>
  <si>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</si>
  <si>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</si>
  <si>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</si>
  <si>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</si>
  <si>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</si>
  <si>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</si>
  <si>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</si>
  <si>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</si>
  <si>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</si>
  <si>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</si>
  <si>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</si>
  <si>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</si>
  <si>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</si>
  <si>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</si>
  <si>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</si>
  <si>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</si>
  <si>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</si>
  <si>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</si>
  <si>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</si>
  <si>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</si>
  <si>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</si>
  <si>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</si>
  <si>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</si>
  <si>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</si>
  <si>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</si>
  <si>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</si>
  <si>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</si>
  <si>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</si>
  <si>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</si>
  <si>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</si>
  <si>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</si>
  <si>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</si>
  <si>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</si>
  <si>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</si>
  <si>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</si>
  <si>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</si>
  <si>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</si>
  <si>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</si>
  <si>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</si>
  <si>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</si>
  <si>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</si>
  <si>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</si>
  <si>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</si>
  <si>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</si>
  <si>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</si>
  <si>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</si>
  <si>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</si>
  <si>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</si>
  <si>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</si>
  <si>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</si>
  <si>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</si>
  <si>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</si>
  <si>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</si>
  <si>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</si>
  <si>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</si>
  <si>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</si>
  <si>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</si>
  <si>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</si>
  <si>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</si>
  <si>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</si>
  <si>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</si>
  <si>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</si>
  <si>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</si>
  <si>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</si>
  <si>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</si>
  <si>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</si>
  <si>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</si>
  <si>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</si>
  <si>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</si>
  <si>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</si>
  <si>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</si>
  <si>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</si>
  <si>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</si>
  <si>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</si>
  <si>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</si>
  <si>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</si>
  <si>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</si>
  <si>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</si>
  <si>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</si>
  <si>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</si>
  <si>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</si>
  <si>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</si>
  <si>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</si>
  <si>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</si>
  <si>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</si>
  <si>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</si>
  <si>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</si>
  <si>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</si>
  <si>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</si>
  <si>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</si>
  <si>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</si>
  <si>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</si>
  <si>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</si>
  <si>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</si>
  <si>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</si>
  <si>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</si>
  <si>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</si>
  <si>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</si>
  <si>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</si>
  <si>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</si>
  <si>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</si>
  <si>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</si>
  <si>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</si>
  <si>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</si>
  <si>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</si>
  <si>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</si>
  <si>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</si>
  <si>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</si>
  <si>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</si>
  <si>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</si>
  <si>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</si>
  <si>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</si>
  <si>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</si>
  <si>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</si>
  <si>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</si>
  <si>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</si>
  <si>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</si>
  <si>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</si>
  <si>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</si>
  <si>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</si>
  <si>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</si>
  <si>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</si>
  <si>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</si>
  <si>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</si>
  <si>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</si>
  <si>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</si>
  <si>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</si>
  <si>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</si>
  <si>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</si>
  <si>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</si>
  <si>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</si>
  <si>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</si>
  <si>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</si>
  <si>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</si>
  <si>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</si>
  <si>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</si>
  <si>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</si>
  <si>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</si>
  <si>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</si>
  <si>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</si>
  <si>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</si>
  <si>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</si>
  <si>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</si>
  <si>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</si>
  <si>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</si>
  <si>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</si>
  <si>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</si>
  <si>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</si>
  <si>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</si>
  <si>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</si>
  <si>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</si>
  <si>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</si>
  <si>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</si>
  <si>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</si>
  <si>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</si>
  <si>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</si>
  <si>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</si>
  <si>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</si>
  <si>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</si>
  <si>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</si>
  <si>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</si>
  <si>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</si>
  <si>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</si>
  <si>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</si>
  <si>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</si>
  <si>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</si>
  <si>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</si>
  <si>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</si>
  <si>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</si>
  <si>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</si>
  <si>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</si>
  <si>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</si>
  <si>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</si>
  <si>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</si>
  <si>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</si>
  <si>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</si>
  <si>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</si>
  <si>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</si>
  <si>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</si>
  <si>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</si>
  <si>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</si>
  <si>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</si>
  <si>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</si>
  <si>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</si>
  <si>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</si>
  <si>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</si>
  <si>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</si>
  <si>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</si>
  <si>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</si>
  <si>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</si>
  <si>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</si>
  <si>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</si>
  <si>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</si>
  <si>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</si>
  <si>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</si>
  <si>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</si>
  <si>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</si>
  <si>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</si>
  <si>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</si>
  <si>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</si>
  <si>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</si>
  <si>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</si>
  <si>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</si>
  <si>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</si>
  <si>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</si>
  <si>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</si>
  <si>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</si>
  <si>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</si>
  <si>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</si>
  <si>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</si>
  <si>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</si>
  <si>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</si>
  <si>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</si>
  <si>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</si>
  <si>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</si>
  <si>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</si>
  <si>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</si>
  <si>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</si>
  <si>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</si>
  <si>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</si>
  <si>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</si>
  <si>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</si>
  <si>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</si>
  <si>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</si>
  <si>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</si>
  <si>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</si>
  <si>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</si>
  <si>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</si>
  <si>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</si>
  <si>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</si>
  <si>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</si>
  <si>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</si>
  <si>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</si>
  <si>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</si>
  <si>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</si>
  <si>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</si>
  <si>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</si>
  <si>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</si>
  <si>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</si>
  <si>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</si>
  <si>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</si>
  <si>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</si>
  <si>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</si>
  <si>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</si>
  <si>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</si>
  <si>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</si>
  <si>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</si>
  <si>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</si>
  <si>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</si>
  <si>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</si>
  <si>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</si>
  <si>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</si>
  <si>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</si>
  <si>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</si>
  <si>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</si>
  <si>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</si>
  <si>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</si>
  <si>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</si>
  <si>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</si>
  <si>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</si>
  <si>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</si>
  <si>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</si>
  <si>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</si>
  <si>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</si>
  <si>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</si>
  <si>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</si>
  <si>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</si>
  <si>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</si>
  <si>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</si>
  <si>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</si>
  <si>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</si>
  <si>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</si>
  <si>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</si>
  <si>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</si>
  <si>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</si>
  <si>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</si>
  <si>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</si>
  <si>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</si>
  <si>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</si>
  <si>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</si>
  <si>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</si>
  <si>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</si>
  <si>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</si>
  <si>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</si>
  <si>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</si>
  <si>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</si>
  <si>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</si>
  <si>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</si>
  <si>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</si>
  <si>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</si>
  <si>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</si>
  <si>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</si>
  <si>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</si>
  <si>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</si>
  <si>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</si>
  <si>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</si>
  <si>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</si>
  <si>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</si>
  <si>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</si>
  <si>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</si>
  <si>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</si>
  <si>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</si>
  <si>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</si>
  <si>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</si>
  <si>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</si>
  <si>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</si>
  <si>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</si>
  <si>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</si>
  <si>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</si>
  <si>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</si>
  <si>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</si>
  <si>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</si>
  <si>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</si>
  <si>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</si>
  <si>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</si>
  <si>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</si>
  <si>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</si>
  <si>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</si>
  <si>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</si>
  <si>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</si>
  <si>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</si>
  <si>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</si>
  <si>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</si>
  <si>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</si>
  <si>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</si>
  <si>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</si>
  <si>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</si>
  <si>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</si>
  <si>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</si>
  <si>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</si>
  <si>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</si>
  <si>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</si>
  <si>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</si>
  <si>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</si>
  <si>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</si>
  <si>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</si>
  <si>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</si>
  <si>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</si>
  <si>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</si>
  <si>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</si>
  <si>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</si>
  <si>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</si>
  <si>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</si>
  <si>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</si>
  <si>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</si>
  <si>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</si>
  <si>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</si>
  <si>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</si>
  <si>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</si>
  <si>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</si>
  <si>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</si>
  <si>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</si>
  <si>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</si>
  <si>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</si>
  <si>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</si>
  <si>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</si>
  <si>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</si>
  <si>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</si>
  <si>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</si>
  <si>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</si>
  <si>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</si>
  <si>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</si>
  <si>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</si>
  <si>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</si>
  <si>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</si>
  <si>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</si>
  <si>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</si>
  <si>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</si>
  <si>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</si>
  <si>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</si>
  <si>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</si>
  <si>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</si>
  <si>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</si>
  <si>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</si>
  <si>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</si>
  <si>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</si>
  <si>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</si>
  <si>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</si>
  <si>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</si>
  <si>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</si>
  <si>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</si>
  <si>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</si>
  <si>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</si>
  <si>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</si>
  <si>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</si>
  <si>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</si>
  <si>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</si>
  <si>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</si>
  <si>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</si>
  <si>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</si>
  <si>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</si>
  <si>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</si>
  <si>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</si>
  <si>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</si>
  <si>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</si>
  <si>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</si>
  <si>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</si>
  <si>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</si>
  <si>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</si>
  <si>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</si>
  <si>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</si>
  <si>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</si>
  <si>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</si>
  <si>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</si>
  <si>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</si>
  <si>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</si>
  <si>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</si>
  <si>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</si>
  <si>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</si>
  <si>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</si>
  <si>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</si>
  <si>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</si>
  <si>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</si>
  <si>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</si>
  <si>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</si>
  <si>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</si>
  <si>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</si>
  <si>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</si>
  <si>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</si>
  <si>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</si>
  <si>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</si>
  <si>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</si>
  <si>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</si>
  <si>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</si>
  <si>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</si>
  <si>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</si>
  <si>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</si>
  <si>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</si>
  <si>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</si>
  <si>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</si>
  <si>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</si>
  <si>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</si>
  <si>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</si>
  <si>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</si>
  <si>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</si>
  <si>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</si>
  <si>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</si>
  <si>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</si>
  <si>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</si>
  <si>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</si>
  <si>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</si>
  <si>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</si>
  <si>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</si>
  <si>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</si>
  <si>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</si>
  <si>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</si>
  <si>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</si>
  <si>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</si>
  <si>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</si>
  <si>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</si>
  <si>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</si>
  <si>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</si>
  <si>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</si>
  <si>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</si>
  <si>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</si>
  <si>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</si>
  <si>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</si>
  <si>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</si>
  <si>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</si>
  <si>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</si>
  <si>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</si>
  <si>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</si>
  <si>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</si>
  <si>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</si>
  <si>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</si>
  <si>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</si>
  <si>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</si>
  <si>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</si>
  <si>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</si>
  <si>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</si>
  <si>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</si>
  <si>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</si>
  <si>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</si>
  <si>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</si>
  <si>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</si>
  <si>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</si>
  <si>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</si>
  <si>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</si>
  <si>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</si>
  <si>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</si>
  <si>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</si>
  <si>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</si>
  <si>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</si>
  <si>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</si>
  <si>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</si>
  <si>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</si>
  <si>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</si>
  <si>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</si>
  <si>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</si>
  <si>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</si>
  <si>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</si>
  <si>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</si>
  <si>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</si>
  <si>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</si>
  <si>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</si>
  <si>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</si>
  <si>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</si>
  <si>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</si>
  <si>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</si>
  <si>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</si>
  <si>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</si>
  <si>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</si>
  <si>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</si>
  <si>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</si>
  <si>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</si>
  <si>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</si>
  <si>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</si>
  <si>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</si>
  <si>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</si>
  <si>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</si>
  <si>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</si>
  <si>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</si>
  <si>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</si>
  <si>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</si>
  <si>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</si>
  <si>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</si>
  <si>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</si>
  <si>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</si>
  <si>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</si>
  <si>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</si>
  <si>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</si>
  <si>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</si>
  <si>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</si>
  <si>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</si>
  <si>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</si>
  <si>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</si>
  <si>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</si>
  <si>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</si>
  <si>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</si>
  <si>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</si>
  <si>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</si>
  <si>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</si>
  <si>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</si>
  <si>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</si>
  <si>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</si>
  <si>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</si>
  <si>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</si>
  <si>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</si>
  <si>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</si>
  <si>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</si>
  <si>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</si>
  <si>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</si>
  <si>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</si>
  <si>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</si>
  <si>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</si>
  <si>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</si>
  <si>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</si>
  <si>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</si>
  <si>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</si>
  <si>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</si>
  <si>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</si>
  <si>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</si>
  <si>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</si>
  <si>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</si>
  <si>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</si>
  <si>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</si>
  <si>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</si>
  <si>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</si>
  <si>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</si>
  <si>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</si>
  <si>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</si>
  <si>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</si>
  <si>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</si>
  <si>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</si>
  <si>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</si>
  <si>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</si>
  <si>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</si>
  <si>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</si>
  <si>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</si>
  <si>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</si>
  <si>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</si>
  <si>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</si>
  <si>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</si>
  <si>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</si>
  <si>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</si>
  <si>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</si>
  <si>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</si>
  <si>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</si>
  <si>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</si>
  <si>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</si>
  <si>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</si>
  <si>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</si>
  <si>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</si>
  <si>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</si>
  <si>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</si>
  <si>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</si>
  <si>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</si>
  <si>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</si>
  <si>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</si>
  <si>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</si>
  <si>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</si>
  <si>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</si>
  <si>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</si>
  <si>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</si>
  <si>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</si>
  <si>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</si>
  <si>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</si>
  <si>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</si>
  <si>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</si>
  <si>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</si>
  <si>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</si>
  <si>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</si>
  <si>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</si>
  <si>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</si>
  <si>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</si>
  <si>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</si>
  <si>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</si>
  <si>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</si>
  <si>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</si>
  <si>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</si>
  <si>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</si>
  <si>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</si>
  <si>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</si>
  <si>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</si>
  <si>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</si>
  <si>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</si>
  <si>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</si>
  <si>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</si>
  <si>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</si>
  <si>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</si>
  <si>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</si>
  <si>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</si>
  <si>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</si>
  <si>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</si>
  <si>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</si>
  <si>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</si>
  <si>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</si>
  <si>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</si>
  <si>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</si>
  <si>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</si>
  <si>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</si>
  <si>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</si>
  <si>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</si>
  <si>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</si>
  <si>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</si>
  <si>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</si>
  <si>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</si>
  <si>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</si>
  <si>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</si>
  <si>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</si>
  <si>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</si>
  <si>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</si>
  <si>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</si>
  <si>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</si>
  <si>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</si>
  <si>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</si>
  <si>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</si>
  <si>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</si>
  <si>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</si>
  <si>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</si>
  <si>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</si>
  <si>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</si>
  <si>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</si>
  <si>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</si>
  <si>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</si>
  <si>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</si>
  <si>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</si>
  <si>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</si>
  <si>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</si>
  <si>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</si>
  <si>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</si>
  <si>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</si>
  <si>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</si>
  <si>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</si>
  <si>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</si>
  <si>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</si>
  <si>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</si>
  <si>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</si>
  <si>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</si>
  <si>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</si>
  <si>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</si>
  <si>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</si>
  <si>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</si>
  <si>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</si>
  <si>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</si>
  <si>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</si>
  <si>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</si>
  <si>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</si>
  <si>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</si>
  <si>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</si>
  <si>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</si>
  <si>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</si>
  <si>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</si>
  <si>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</si>
  <si>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</si>
  <si>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</si>
  <si>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</si>
  <si>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</si>
  <si>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</si>
  <si>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</si>
  <si>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</si>
  <si>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</si>
  <si>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</si>
  <si>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</si>
  <si>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</si>
  <si>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</si>
  <si>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</si>
  <si>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</si>
  <si>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</si>
  <si>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</si>
  <si>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</si>
  <si>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</si>
  <si>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</si>
  <si>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</si>
  <si>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</si>
  <si>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</si>
  <si>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</si>
  <si>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</si>
  <si>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</si>
  <si>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</si>
  <si>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</si>
  <si>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</si>
  <si>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</si>
  <si>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</si>
  <si>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</si>
  <si>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</si>
  <si>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</si>
  <si>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</si>
  <si>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</si>
  <si>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</si>
  <si>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</si>
  <si>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</si>
  <si>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</si>
  <si>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</si>
  <si>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</si>
  <si>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</si>
  <si>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</si>
  <si>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</si>
  <si>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</si>
  <si>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</si>
  <si>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</si>
  <si>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</si>
  <si>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</si>
  <si>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</si>
  <si>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</si>
  <si>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</si>
  <si>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</si>
  <si>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</si>
  <si>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</si>
  <si>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</si>
  <si>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</si>
  <si>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</si>
  <si>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</si>
  <si>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</si>
  <si>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</si>
  <si>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</si>
  <si>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</si>
  <si>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</si>
  <si>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</si>
  <si>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</si>
  <si>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</si>
  <si>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</si>
  <si>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</si>
  <si>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</si>
  <si>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</si>
  <si>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</si>
  <si>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</si>
  <si>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</si>
  <si>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</si>
  <si>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</si>
  <si>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</si>
  <si>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</si>
  <si>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</si>
  <si>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</si>
  <si>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</si>
  <si>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</si>
  <si>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</si>
  <si>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</si>
  <si>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</si>
  <si>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</si>
  <si>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</si>
  <si>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</si>
  <si>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</si>
  <si>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</si>
  <si>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</si>
  <si>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</si>
  <si>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</si>
  <si>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</si>
  <si>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</si>
  <si>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</si>
  <si>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</si>
  <si>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</si>
  <si>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</si>
  <si>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</si>
  <si>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</si>
  <si>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</si>
  <si>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</si>
  <si>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</si>
  <si>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</si>
  <si>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</si>
  <si>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</si>
  <si>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</si>
  <si>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</si>
  <si>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</si>
  <si>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</si>
  <si>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</si>
  <si>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</si>
  <si>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</si>
  <si>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</si>
  <si>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</si>
  <si>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</si>
  <si>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</si>
  <si>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</si>
  <si>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</si>
  <si>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</si>
  <si>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</si>
  <si>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</si>
  <si>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</si>
  <si>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</si>
  <si>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</si>
  <si>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</si>
  <si>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</si>
  <si>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</si>
  <si>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</si>
  <si>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</si>
  <si>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</si>
  <si>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</si>
  <si>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</si>
  <si>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</si>
  <si>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</si>
  <si>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</si>
  <si>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</si>
  <si>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</si>
  <si>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</si>
  <si>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</si>
  <si>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</si>
  <si>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</si>
  <si>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</si>
  <si>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</si>
  <si>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</si>
  <si>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</si>
  <si>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</si>
  <si>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</si>
  <si>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</si>
  <si>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</si>
  <si>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</si>
  <si>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</si>
  <si>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</si>
  <si>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</si>
  <si>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</si>
  <si>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</si>
  <si>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</si>
  <si>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</si>
  <si>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</si>
  <si>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</si>
  <si>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</si>
  <si>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</si>
  <si>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</si>
  <si>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</si>
  <si>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</si>
  <si>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</si>
  <si>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</si>
  <si>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</si>
  <si>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</si>
  <si>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</si>
  <si>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</si>
  <si>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</si>
  <si>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</si>
  <si>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</si>
  <si>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</si>
  <si>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</si>
  <si>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</si>
  <si>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</si>
  <si>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</si>
  <si>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</si>
  <si>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</si>
  <si>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</si>
  <si>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</si>
  <si>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</si>
  <si>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</si>
  <si>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</si>
  <si>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</si>
  <si>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</si>
  <si>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</si>
  <si>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</si>
  <si>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</si>
  <si>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</si>
  <si>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</si>
  <si>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</si>
  <si>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</si>
  <si>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</si>
  <si>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</si>
  <si>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</si>
  <si>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</si>
  <si>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</si>
  <si>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</si>
  <si>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</si>
  <si>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</si>
  <si>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</si>
  <si>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</si>
  <si>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</si>
  <si>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</si>
  <si>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</si>
  <si>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</si>
  <si>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</si>
  <si>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</si>
  <si>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</si>
  <si>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</si>
  <si>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</si>
  <si>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</si>
  <si>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</si>
  <si>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</si>
  <si>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</si>
  <si>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</si>
  <si>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</si>
  <si>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</si>
  <si>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</si>
  <si>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</si>
  <si>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</si>
  <si>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</si>
  <si>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</si>
  <si>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</si>
  <si>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</si>
  <si>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</si>
  <si>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</si>
  <si>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</si>
  <si>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</si>
  <si>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</si>
  <si>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</si>
  <si>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</si>
  <si>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</si>
  <si>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</si>
  <si>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</si>
  <si>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</si>
  <si>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</si>
  <si>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</si>
  <si>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</si>
  <si>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</si>
  <si>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</si>
  <si>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</si>
  <si>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</si>
  <si>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</si>
  <si>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</si>
  <si>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</si>
  <si>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</si>
  <si>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</si>
  <si>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</si>
  <si>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</si>
  <si>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</si>
  <si>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</si>
  <si>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</si>
  <si>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</si>
  <si>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</si>
  <si>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</si>
  <si>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</si>
  <si>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</si>
  <si>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</si>
  <si>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</si>
  <si>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</si>
  <si>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</si>
  <si>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</si>
  <si>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</si>
  <si>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</si>
  <si>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</si>
  <si>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</si>
  <si>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</si>
  <si>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</si>
  <si>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</si>
  <si>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</si>
  <si>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</si>
  <si>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</si>
  <si>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</si>
  <si>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</si>
  <si>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</si>
  <si>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</si>
  <si>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</si>
  <si>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</si>
  <si>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</si>
  <si>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</si>
  <si>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</si>
  <si>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</si>
  <si>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</si>
  <si>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</si>
  <si>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</si>
  <si>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</si>
  <si>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</si>
  <si>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</si>
  <si>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</si>
  <si>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</si>
  <si>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</si>
  <si>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</si>
  <si>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</si>
  <si>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</si>
  <si>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</si>
  <si>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</si>
  <si>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</si>
  <si>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</si>
  <si>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</si>
  <si>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</si>
  <si>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</si>
  <si>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</si>
  <si>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</si>
  <si>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</si>
  <si>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</si>
  <si>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</si>
  <si>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</si>
  <si>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</si>
  <si>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</si>
  <si>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</si>
  <si>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</si>
  <si>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</si>
  <si>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</si>
  <si>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</si>
  <si>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</si>
  <si>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</si>
  <si>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</si>
  <si>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</si>
  <si>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</si>
  <si>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</si>
  <si>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</si>
  <si>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</si>
  <si>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</si>
  <si>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</si>
  <si>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</si>
  <si>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</si>
  <si>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</si>
  <si>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</si>
  <si>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</si>
  <si>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</si>
  <si>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</si>
  <si>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</si>
  <si>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</si>
  <si>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</si>
  <si>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</si>
  <si>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</si>
  <si>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</si>
  <si>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</si>
  <si>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</si>
  <si>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</si>
  <si>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</si>
  <si>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</si>
  <si>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</si>
  <si>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</si>
  <si>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</si>
  <si>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</si>
  <si>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</si>
  <si>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</si>
  <si>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</si>
  <si>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</si>
  <si>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</si>
  <si>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</si>
  <si>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</si>
  <si>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</si>
  <si>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</si>
  <si>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</si>
  <si>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</si>
  <si>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</si>
  <si>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</si>
  <si>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</si>
  <si>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</si>
  <si>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</si>
  <si>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</si>
  <si>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</si>
  <si>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</si>
  <si>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</si>
  <si>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</si>
  <si>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</si>
  <si>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</si>
  <si>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</si>
  <si>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</si>
  <si>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</si>
  <si>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</si>
  <si>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</si>
  <si>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</si>
  <si>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</si>
  <si>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</si>
  <si>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</si>
  <si>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</si>
  <si>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</si>
  <si>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</si>
  <si>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</si>
  <si>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</si>
  <si>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</si>
  <si>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</si>
  <si>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</si>
  <si>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</si>
  <si>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</si>
  <si>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</si>
  <si>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</si>
  <si>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</si>
  <si>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</si>
  <si>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</si>
  <si>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</si>
  <si>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</si>
  <si>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</si>
  <si>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</si>
  <si>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</si>
  <si>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</si>
  <si>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</si>
  <si>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</si>
  <si>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</si>
  <si>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</si>
  <si>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</si>
  <si>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</si>
  <si>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</si>
  <si>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</si>
  <si>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</si>
  <si>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</si>
  <si>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</si>
  <si>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</si>
  <si>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</si>
  <si>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</si>
  <si>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</si>
  <si>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</si>
  <si>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</si>
  <si>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</si>
  <si>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</si>
  <si>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</si>
  <si>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</si>
  <si>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</si>
  <si>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</si>
  <si>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</si>
  <si>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</si>
  <si>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</si>
  <si>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</si>
  <si>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</si>
  <si>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</si>
  <si>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</si>
  <si>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</si>
  <si>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</si>
  <si>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</si>
  <si>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</si>
  <si>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</si>
  <si>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</si>
  <si>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</si>
  <si>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</si>
  <si>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</si>
  <si>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</si>
  <si>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</si>
  <si>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</si>
  <si>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</si>
  <si>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</si>
  <si>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</si>
  <si>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</si>
  <si>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</si>
  <si>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</si>
  <si>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</si>
  <si>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</si>
  <si>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</si>
  <si>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</si>
  <si>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</si>
  <si>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</si>
  <si>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</si>
  <si>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</si>
  <si>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</si>
  <si>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</si>
  <si>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</si>
  <si>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</si>
  <si>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</si>
  <si>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</si>
  <si>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</si>
  <si>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</si>
  <si>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</si>
  <si>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</si>
  <si>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</si>
  <si>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</si>
  <si>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</si>
  <si>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</si>
  <si>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</si>
  <si>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</si>
  <si>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</si>
  <si>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</si>
  <si>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</si>
  <si>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</si>
  <si>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</si>
  <si>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</si>
  <si>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</si>
  <si>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</si>
  <si>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</si>
  <si>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</si>
  <si>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</si>
  <si>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</si>
  <si>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</si>
  <si>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</si>
  <si>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</si>
  <si>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</si>
  <si>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</si>
  <si>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</si>
  <si>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</si>
  <si>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</si>
  <si>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</si>
  <si>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</si>
  <si>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</si>
  <si>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</si>
  <si>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</si>
  <si>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</si>
  <si>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</si>
  <si>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</si>
  <si>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</si>
  <si>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</si>
  <si>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</si>
  <si>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</si>
  <si>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</si>
  <si>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</si>
  <si>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</si>
  <si>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</si>
  <si>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</si>
  <si>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</si>
  <si>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</si>
  <si>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</si>
  <si>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</si>
  <si>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</si>
  <si>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</si>
  <si>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</si>
  <si>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</si>
  <si>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</si>
  <si>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</si>
  <si>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</si>
  <si>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</si>
  <si>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</si>
  <si>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</si>
  <si>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</si>
  <si>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</si>
  <si>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</si>
  <si>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</si>
  <si>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</si>
  <si>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</si>
  <si>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</si>
  <si>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</si>
  <si>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</si>
  <si>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</si>
  <si>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</si>
  <si>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</si>
  <si>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</si>
  <si>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</si>
  <si>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</si>
  <si>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</si>
  <si>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</si>
  <si>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</si>
  <si>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</si>
  <si>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</si>
  <si>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</si>
  <si>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</si>
  <si>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</si>
  <si>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</si>
  <si>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</si>
  <si>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</si>
  <si>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</si>
  <si>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</si>
  <si>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</si>
  <si>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</si>
  <si>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</si>
  <si>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</si>
  <si>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</si>
  <si>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</si>
  <si>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</si>
  <si>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</si>
  <si>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</si>
  <si>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</si>
  <si>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</si>
  <si>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</si>
  <si>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</si>
  <si>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</si>
  <si>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</si>
  <si>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</si>
  <si>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</si>
  <si>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</si>
  <si>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</si>
  <si>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</si>
  <si>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</si>
  <si>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</si>
  <si>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</si>
  <si>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</si>
  <si>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</si>
  <si>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</si>
  <si>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</si>
  <si>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</si>
  <si>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</si>
  <si>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</si>
  <si>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</si>
  <si>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</si>
  <si>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</si>
  <si>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</si>
  <si>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</si>
  <si>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</si>
  <si>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</si>
  <si>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</si>
  <si>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</si>
  <si>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</si>
  <si>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</si>
  <si>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</si>
  <si>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</si>
  <si>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</si>
  <si>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</si>
  <si>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</si>
  <si>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</si>
  <si>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</si>
  <si>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</si>
  <si>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</si>
  <si>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</si>
  <si>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</si>
  <si>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</si>
  <si>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</si>
  <si>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</si>
  <si>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</si>
  <si>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</si>
  <si>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</si>
  <si>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</si>
  <si>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</si>
  <si>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</si>
  <si>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</si>
  <si>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</si>
  <si>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</si>
  <si>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</si>
  <si>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</si>
  <si>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</si>
  <si>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</si>
  <si>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</si>
  <si>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</si>
  <si>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</si>
  <si>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</si>
  <si>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</si>
  <si>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</si>
  <si>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</si>
  <si>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</si>
  <si>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</si>
  <si>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</si>
  <si>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</si>
  <si>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</si>
  <si>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</si>
  <si>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</si>
  <si>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</si>
  <si>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</si>
  <si>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</si>
  <si>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</si>
  <si>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</si>
  <si>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</si>
  <si>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</si>
  <si>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</si>
  <si>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</si>
  <si>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</si>
  <si>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</si>
  <si>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</si>
  <si>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</si>
  <si>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</si>
  <si>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</si>
  <si>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</si>
  <si>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</si>
  <si>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</si>
  <si>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</si>
  <si>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</si>
  <si>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</si>
  <si>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</si>
  <si>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</si>
  <si>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</si>
  <si>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</si>
  <si>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</si>
  <si>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</si>
  <si>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</si>
  <si>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</si>
  <si>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</si>
  <si>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</si>
  <si>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</si>
  <si>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</si>
  <si>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</si>
  <si>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</si>
  <si>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</si>
  <si>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</si>
  <si>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</si>
  <si>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</si>
  <si>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</si>
  <si>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</si>
  <si>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</si>
  <si>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</si>
  <si>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</si>
  <si>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</si>
  <si>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</si>
  <si>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</si>
  <si>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</si>
  <si>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</si>
  <si>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</si>
  <si>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</si>
  <si>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</si>
  <si>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</si>
  <si>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</si>
  <si>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</si>
  <si>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</si>
  <si>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</si>
  <si>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</si>
  <si>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</si>
  <si>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</si>
  <si>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</si>
  <si>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</si>
  <si>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</si>
  <si>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</si>
  <si>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</si>
  <si>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</si>
  <si>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</si>
  <si>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</si>
  <si>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</si>
  <si>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</si>
  <si>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</si>
  <si>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</si>
  <si>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</si>
  <si>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</si>
  <si>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</si>
  <si>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</si>
  <si>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</si>
  <si>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</si>
  <si>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</si>
  <si>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</si>
  <si>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</si>
  <si>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</si>
  <si>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</si>
  <si>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</si>
  <si>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</si>
  <si>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</si>
  <si>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</si>
  <si>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</si>
  <si>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</si>
  <si>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</si>
  <si>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</si>
  <si>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</si>
  <si>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</si>
  <si>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</si>
  <si>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</si>
  <si>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</si>
  <si>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</si>
  <si>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</si>
  <si>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</si>
  <si>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</si>
  <si>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</si>
  <si>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</si>
  <si>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</si>
  <si>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</si>
  <si>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</si>
  <si>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</si>
  <si>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</si>
  <si>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</si>
  <si>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</si>
  <si>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</si>
  <si>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</si>
  <si>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</si>
  <si>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</si>
  <si>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</si>
  <si>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</si>
  <si>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</si>
  <si>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</si>
  <si>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</si>
  <si>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</si>
  <si>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</si>
  <si>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</si>
  <si>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</si>
  <si>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</si>
  <si>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</si>
  <si>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</si>
  <si>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</si>
  <si>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</si>
  <si>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</si>
  <si>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</si>
  <si>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</si>
  <si>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</si>
  <si>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</si>
  <si>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</si>
  <si>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</si>
  <si>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</si>
  <si>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</si>
  <si>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</si>
  <si>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</si>
  <si>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</si>
  <si>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</si>
  <si>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</si>
  <si>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</si>
  <si>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</si>
  <si>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</si>
  <si>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</si>
  <si>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</si>
  <si>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</si>
  <si>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</si>
  <si>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</si>
  <si>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</si>
  <si>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</si>
  <si>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</si>
  <si>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</si>
  <si>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</si>
  <si>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</si>
  <si>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</si>
  <si>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</si>
  <si>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</si>
  <si>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</si>
  <si>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</si>
  <si>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</si>
  <si>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</si>
  <si>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</si>
  <si>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</si>
  <si>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</si>
  <si>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</si>
  <si>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</si>
  <si>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</si>
  <si>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</si>
  <si>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</si>
  <si>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</si>
  <si>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</si>
  <si>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</si>
  <si>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</si>
  <si>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</si>
  <si>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</si>
  <si>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</si>
  <si>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</si>
  <si>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</si>
  <si>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</si>
  <si>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</si>
  <si>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</si>
  <si>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</si>
  <si>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</si>
  <si>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</si>
  <si>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</si>
  <si>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</si>
  <si>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</si>
  <si>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</si>
  <si>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</si>
  <si>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</si>
  <si>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</si>
  <si>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</si>
  <si>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</si>
  <si>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</si>
  <si>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</si>
  <si>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</si>
  <si>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</si>
  <si>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</si>
  <si>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</si>
  <si>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</si>
  <si>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</si>
  <si>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</si>
  <si>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</si>
  <si>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</si>
  <si>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</si>
  <si>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</si>
  <si>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</si>
  <si>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</si>
  <si>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</si>
  <si>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</si>
  <si>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</si>
  <si>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</si>
  <si>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</si>
  <si>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</si>
  <si>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</si>
  <si>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</si>
  <si>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</si>
  <si>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</si>
  <si>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</si>
  <si>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</si>
  <si>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</si>
  <si>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</si>
  <si>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</si>
  <si>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</si>
  <si>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</si>
  <si>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</si>
  <si>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</si>
  <si>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</si>
  <si>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</si>
  <si>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</si>
  <si>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</si>
  <si>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</si>
  <si>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</si>
  <si>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</si>
  <si>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</si>
  <si>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</si>
  <si>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</si>
  <si>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</si>
  <si>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</si>
  <si>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</si>
  <si>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</si>
  <si>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</si>
  <si>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</si>
  <si>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</si>
  <si>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</si>
  <si>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</si>
  <si>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</si>
  <si>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</si>
  <si>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</si>
  <si>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</si>
  <si>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</si>
  <si>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</si>
  <si>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</si>
  <si>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</si>
  <si>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</si>
  <si>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</si>
  <si>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</si>
  <si>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</si>
  <si>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</si>
  <si>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</si>
  <si>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</si>
  <si>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</si>
  <si>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</si>
  <si>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</si>
  <si>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</si>
  <si>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</si>
  <si>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</si>
  <si>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</si>
  <si>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</si>
  <si>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</si>
  <si>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</si>
  <si>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</si>
  <si>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</si>
  <si>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</si>
  <si>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</si>
  <si>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</si>
  <si>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</si>
  <si>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</si>
  <si>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</si>
  <si>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</si>
  <si>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</si>
  <si>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</si>
  <si>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</si>
  <si>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</si>
  <si>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</si>
  <si>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</si>
  <si>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</si>
  <si>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</si>
  <si>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</si>
  <si>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</si>
  <si>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</si>
  <si>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</si>
  <si>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</si>
  <si>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</si>
  <si>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</si>
  <si>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</si>
  <si>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</si>
  <si>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</si>
  <si>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</si>
  <si>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</si>
  <si>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</si>
  <si>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</si>
  <si>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</si>
  <si>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</si>
  <si>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</si>
  <si>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</si>
  <si>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</si>
  <si>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</si>
  <si>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</si>
  <si>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</si>
  <si>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</si>
  <si>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</si>
  <si>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</si>
  <si>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</si>
  <si>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</si>
  <si>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</si>
  <si>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</si>
  <si>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</si>
  <si>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</si>
  <si>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</si>
  <si>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</si>
  <si>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</si>
  <si>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</si>
  <si>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</si>
  <si>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</si>
  <si>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</si>
  <si>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</si>
  <si>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</si>
  <si>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</si>
  <si>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</si>
  <si>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</si>
  <si>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</si>
  <si>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</si>
  <si>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</si>
  <si>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</si>
  <si>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</si>
  <si>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</si>
  <si>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</si>
  <si>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</si>
  <si>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</si>
  <si>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</si>
  <si>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</si>
  <si>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</si>
  <si>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</si>
  <si>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</si>
  <si>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</si>
  <si>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</si>
  <si>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</si>
  <si>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</si>
  <si>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</si>
  <si>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</si>
  <si>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</si>
  <si>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</si>
  <si>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</si>
  <si>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</si>
  <si>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</si>
  <si>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</si>
  <si>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</si>
  <si>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</si>
  <si>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</si>
  <si>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</si>
  <si>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</si>
  <si>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</si>
  <si>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</si>
  <si>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</si>
  <si>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</si>
  <si>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</si>
  <si>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</si>
  <si>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</si>
  <si>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</si>
  <si>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</si>
  <si>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</si>
  <si>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</si>
  <si>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</si>
  <si>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</si>
  <si>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</si>
  <si>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</si>
  <si>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</si>
  <si>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</si>
  <si>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</si>
  <si>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</si>
  <si>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</si>
  <si>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</si>
  <si>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</si>
  <si>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</si>
  <si>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</si>
  <si>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</si>
  <si>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</si>
  <si>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</si>
  <si>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</si>
  <si>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</si>
  <si>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</si>
  <si>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</si>
  <si>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</si>
  <si>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</si>
  <si>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</si>
  <si>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</si>
  <si>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</si>
  <si>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</si>
  <si>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</si>
  <si>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</si>
  <si>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</si>
  <si>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</si>
  <si>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</si>
  <si>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</si>
  <si>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</si>
  <si>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</si>
  <si>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</si>
  <si>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</si>
  <si>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</si>
  <si>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</si>
  <si>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</si>
  <si>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</si>
  <si>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</si>
  <si>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</si>
  <si>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</si>
  <si>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</si>
  <si>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</si>
  <si>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</si>
  <si>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</si>
  <si>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</si>
  <si>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</si>
  <si>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</si>
  <si>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</si>
  <si>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</si>
  <si>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</si>
  <si>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</si>
  <si>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</si>
  <si>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</si>
  <si>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</si>
  <si>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</si>
  <si>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</si>
  <si>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</si>
  <si>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</si>
  <si>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</si>
  <si>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</si>
  <si>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</si>
  <si>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</si>
  <si>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</si>
  <si>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</si>
  <si>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</si>
  <si>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</si>
  <si>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</si>
  <si>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</si>
  <si>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</si>
  <si>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</si>
  <si>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</si>
  <si>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</si>
  <si>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</si>
  <si>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</si>
  <si>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</si>
  <si>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</si>
  <si>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</si>
  <si>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</si>
  <si>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</si>
  <si>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</si>
  <si>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</si>
  <si>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</si>
  <si>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</si>
  <si>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</si>
  <si>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</si>
  <si>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</si>
  <si>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</si>
  <si>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</si>
  <si>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</si>
  <si>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</si>
  <si>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</si>
  <si>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</si>
  <si>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</si>
  <si>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</si>
  <si>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</si>
  <si>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</si>
  <si>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</si>
  <si>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</si>
  <si>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</si>
  <si>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</si>
  <si>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</si>
  <si>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</si>
  <si>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</si>
  <si>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</si>
  <si>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</si>
  <si>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</si>
  <si>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</si>
  <si>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</si>
  <si>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</si>
  <si>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</si>
  <si>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</si>
  <si>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</si>
  <si>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</si>
  <si>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</si>
  <si>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</si>
  <si>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</si>
  <si>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</si>
  <si>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</si>
  <si>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</si>
  <si>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</si>
  <si>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</si>
  <si>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</si>
  <si>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</si>
  <si>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</si>
  <si>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</si>
  <si>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</si>
  <si>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</si>
  <si>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</si>
  <si>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</si>
  <si>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</si>
  <si>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</si>
  <si>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</si>
  <si>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</si>
  <si>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</si>
  <si>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</si>
  <si>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</si>
  <si>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</si>
  <si>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</si>
  <si>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</si>
  <si>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</si>
  <si>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</si>
  <si>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</si>
  <si>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</si>
  <si>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</si>
  <si>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</si>
  <si>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</si>
  <si>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</si>
  <si>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</si>
  <si>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</si>
  <si>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</si>
  <si>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</si>
  <si>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</si>
  <si>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</si>
  <si>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</si>
  <si>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</si>
  <si>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</si>
  <si>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</si>
  <si>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</si>
  <si>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</si>
  <si>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</si>
  <si>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</si>
  <si>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</si>
  <si>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</si>
  <si>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</si>
  <si>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</si>
  <si>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</si>
  <si>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</si>
  <si>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</si>
  <si>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</si>
  <si>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</si>
  <si>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</si>
  <si>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</si>
  <si>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</si>
  <si>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</si>
  <si>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</si>
  <si>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</si>
  <si>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</si>
  <si>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</si>
  <si>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</si>
  <si>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</si>
  <si>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</si>
  <si>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</si>
  <si>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</si>
  <si>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</si>
  <si>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</si>
  <si>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</si>
  <si>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</si>
  <si>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</si>
  <si>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</si>
  <si>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</si>
  <si>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</si>
  <si>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</si>
  <si>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</si>
  <si>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</si>
  <si>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</si>
  <si>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</si>
  <si>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</si>
  <si>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</si>
  <si>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</si>
  <si>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</si>
  <si>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</si>
  <si>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</si>
  <si>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</si>
  <si>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</si>
  <si>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</si>
  <si>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</si>
  <si>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</si>
  <si>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</si>
  <si>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</si>
  <si>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</si>
  <si>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</si>
  <si>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</si>
  <si>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</si>
  <si>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</si>
  <si>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</si>
  <si>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</si>
  <si>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</si>
  <si>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</si>
  <si>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</si>
  <si>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</si>
  <si>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</si>
  <si>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</si>
  <si>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</si>
  <si>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</si>
  <si>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</si>
  <si>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</si>
  <si>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</si>
  <si>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</si>
  <si>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</si>
  <si>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</si>
  <si>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</si>
  <si>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</si>
  <si>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</si>
  <si>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</si>
  <si>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</si>
  <si>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</si>
  <si>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</si>
  <si>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</si>
  <si>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</si>
  <si>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</si>
  <si>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</si>
  <si>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</si>
  <si>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</si>
  <si>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</si>
  <si>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</si>
  <si>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</si>
  <si>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</si>
  <si>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</si>
  <si>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</si>
  <si>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</si>
  <si>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</si>
  <si>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</si>
  <si>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</si>
  <si>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</si>
  <si>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</si>
  <si>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</si>
  <si>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</si>
  <si>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</si>
  <si>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</si>
  <si>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</si>
  <si>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</si>
  <si>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</si>
  <si>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</si>
  <si>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</si>
  <si>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</si>
  <si>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</si>
  <si>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</si>
  <si>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</si>
  <si>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</si>
  <si>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</si>
  <si>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</si>
  <si>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</si>
  <si>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</si>
  <si>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</si>
  <si>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</si>
  <si>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</si>
  <si>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</si>
  <si>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</si>
  <si>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</si>
  <si>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</si>
  <si>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</si>
  <si>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</si>
  <si>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</si>
  <si>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</si>
  <si>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</si>
  <si>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</si>
  <si>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</si>
  <si>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</si>
  <si>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</si>
  <si>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</si>
  <si>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</si>
  <si>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</si>
  <si>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</si>
  <si>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</si>
  <si>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</si>
  <si>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</si>
  <si>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</si>
  <si>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</si>
  <si>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</si>
  <si>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</si>
  <si>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</si>
  <si>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</si>
  <si>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</si>
  <si>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</si>
  <si>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</si>
  <si>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</si>
  <si>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</si>
  <si>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</si>
  <si>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</si>
  <si>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</si>
  <si>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</si>
  <si>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</si>
  <si>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</si>
  <si>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</si>
  <si>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</si>
  <si>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</si>
  <si>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</si>
  <si>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</si>
  <si>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</si>
  <si>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</si>
  <si>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</si>
  <si>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</si>
  <si>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</si>
  <si>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</si>
  <si>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</si>
  <si>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</si>
  <si>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</si>
  <si>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</si>
  <si>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</si>
  <si>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</si>
  <si>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</si>
  <si>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</si>
  <si>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</si>
  <si>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</si>
  <si>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</si>
  <si>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</si>
  <si>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</si>
  <si>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</si>
  <si>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</si>
  <si>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</si>
  <si>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</si>
  <si>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</si>
  <si>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</si>
  <si>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</si>
  <si>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</si>
  <si>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</si>
  <si>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</si>
  <si>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</si>
  <si>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</si>
  <si>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</si>
  <si>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</si>
  <si>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</si>
  <si>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</si>
  <si>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</si>
  <si>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</si>
  <si>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</si>
  <si>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</si>
  <si>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</si>
  <si>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</si>
  <si>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</si>
  <si>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</si>
  <si>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</si>
  <si>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</si>
  <si>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</si>
  <si>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</si>
  <si>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</si>
  <si>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</si>
  <si>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</si>
  <si>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</si>
  <si>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</si>
  <si>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</si>
  <si>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</si>
  <si>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</si>
  <si>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</si>
  <si>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</si>
  <si>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</si>
  <si>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</si>
  <si>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</si>
  <si>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</si>
  <si>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</si>
  <si>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</si>
  <si>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</si>
  <si>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</si>
  <si>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</si>
  <si>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</si>
  <si>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</si>
  <si>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</si>
  <si>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</si>
  <si>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</si>
  <si>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</si>
  <si>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</si>
  <si>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</si>
  <si>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</si>
  <si>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</si>
  <si>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</si>
  <si>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</si>
  <si>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</si>
  <si>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</si>
  <si>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</si>
  <si>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</si>
  <si>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</si>
  <si>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</si>
  <si>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</si>
  <si>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</si>
  <si>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</si>
  <si>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</si>
  <si>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</si>
  <si>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</si>
  <si>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</si>
  <si>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</si>
  <si>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</si>
  <si>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</si>
  <si>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</si>
  <si>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</si>
  <si>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</si>
  <si>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</si>
  <si>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</si>
  <si>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</si>
  <si>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</si>
  <si>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</si>
  <si>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</si>
  <si>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</si>
  <si>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</si>
  <si>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</si>
  <si>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</si>
  <si>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</si>
  <si>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</si>
  <si>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</si>
  <si>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</si>
  <si>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</si>
  <si>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</si>
  <si>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</si>
  <si>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</si>
  <si>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</si>
  <si>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</si>
  <si>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</si>
  <si>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</si>
  <si>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</si>
  <si>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</si>
  <si>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</si>
  <si>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</si>
  <si>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</si>
  <si>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</si>
  <si>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</si>
  <si>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</si>
  <si>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</si>
  <si>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</si>
  <si>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</si>
  <si>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</si>
  <si>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</si>
  <si>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</si>
  <si>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</si>
  <si>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</si>
  <si>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</si>
  <si>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</si>
  <si>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</si>
  <si>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</si>
  <si>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</si>
  <si>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</si>
  <si>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</si>
  <si>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</si>
  <si>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</si>
  <si>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</si>
  <si>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</si>
  <si>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</si>
  <si>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</si>
  <si>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</si>
  <si>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</si>
  <si>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</si>
  <si>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</si>
  <si>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</si>
  <si>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</si>
  <si>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</si>
  <si>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</si>
  <si>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</si>
  <si>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</si>
  <si>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</si>
  <si>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</si>
  <si>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</si>
  <si>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</si>
  <si>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</si>
  <si>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</si>
  <si>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</si>
  <si>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</si>
  <si>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</si>
  <si>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</si>
  <si>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</si>
  <si>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</si>
  <si>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</si>
  <si>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</si>
  <si>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</si>
  <si>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</si>
  <si>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</si>
  <si>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</si>
  <si>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</si>
  <si>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</si>
  <si>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</si>
  <si>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</si>
  <si>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</si>
  <si>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</si>
  <si>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</si>
  <si>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</si>
  <si>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</si>
  <si>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</si>
  <si>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</si>
  <si>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</si>
  <si>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</si>
  <si>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</si>
  <si>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</si>
  <si>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</si>
  <si>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</si>
  <si>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</si>
  <si>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</si>
  <si>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</si>
  <si>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</si>
  <si>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</si>
  <si>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</si>
  <si>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</si>
  <si>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</si>
  <si>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</si>
  <si>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</si>
  <si>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</si>
  <si>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</si>
  <si>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</si>
  <si>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</si>
  <si>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</si>
  <si>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</si>
  <si>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</si>
  <si>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</si>
  <si>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</si>
  <si>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</si>
  <si>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</si>
  <si>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</si>
  <si>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</si>
  <si>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</si>
  <si>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</si>
  <si>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</si>
  <si>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</si>
  <si>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</si>
  <si>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</si>
  <si>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</si>
  <si>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</si>
  <si>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</si>
  <si>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</si>
  <si>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</si>
  <si>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</si>
  <si>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</si>
  <si>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</si>
  <si>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</si>
  <si>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</si>
  <si>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</si>
  <si>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</si>
  <si>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</si>
  <si>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</si>
  <si>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</si>
  <si>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</si>
  <si>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</si>
  <si>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</si>
  <si>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</si>
  <si>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</si>
  <si>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</si>
  <si>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</si>
  <si>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</si>
  <si>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</si>
  <si>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</si>
  <si>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</si>
  <si>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</si>
  <si>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</si>
  <si>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</si>
  <si>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</si>
  <si>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</si>
  <si>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</si>
  <si>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</si>
  <si>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</si>
  <si>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</si>
  <si>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</si>
  <si>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</si>
  <si>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</si>
  <si>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</si>
  <si>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</si>
  <si>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</si>
  <si>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</si>
  <si>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</si>
  <si>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</si>
  <si>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</si>
  <si>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</si>
  <si>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</si>
  <si>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</si>
  <si>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</si>
  <si>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</si>
  <si>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</si>
  <si>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</si>
  <si>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</si>
  <si>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</si>
  <si>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</si>
  <si>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</si>
  <si>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</si>
  <si>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</si>
  <si>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</si>
  <si>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</si>
  <si>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</si>
  <si>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</si>
  <si>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</si>
  <si>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</si>
  <si>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</si>
  <si>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</si>
  <si>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</si>
  <si>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</si>
  <si>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</si>
  <si>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</si>
  <si>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</si>
  <si>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</si>
  <si>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</si>
  <si>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</si>
  <si>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</si>
  <si>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</si>
  <si>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</si>
  <si>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</si>
  <si>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</si>
  <si>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</si>
  <si>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</si>
  <si>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</si>
  <si>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</si>
  <si>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</si>
  <si>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</si>
  <si>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</si>
  <si>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</si>
  <si>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</si>
  <si>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</si>
  <si>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</si>
  <si>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</si>
  <si>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</si>
  <si>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</si>
  <si>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</si>
  <si>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</si>
  <si>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</si>
  <si>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</si>
  <si>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</si>
  <si>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</si>
  <si>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</si>
  <si>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</si>
  <si>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</si>
  <si>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</si>
  <si>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</si>
  <si>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</si>
  <si>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</si>
  <si>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</si>
  <si>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</si>
  <si>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</si>
  <si>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</si>
  <si>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</si>
  <si>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</si>
  <si>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</si>
  <si>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</si>
  <si>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</si>
  <si>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</si>
  <si>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</si>
  <si>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</si>
  <si>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</si>
  <si>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</si>
  <si>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</si>
  <si>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</si>
  <si>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</si>
  <si>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</si>
  <si>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</si>
  <si>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</si>
  <si>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</si>
  <si>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</si>
  <si>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</si>
  <si>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</si>
  <si>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</si>
  <si>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</si>
  <si>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</si>
  <si>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</si>
  <si>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</si>
  <si>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</si>
  <si>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</si>
  <si>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</si>
  <si>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</si>
  <si>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</si>
  <si>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</si>
  <si>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</si>
  <si>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</si>
  <si>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</si>
  <si>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</si>
  <si>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</si>
  <si>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</si>
  <si>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</si>
  <si>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</si>
  <si>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</si>
  <si>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</si>
  <si>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</si>
  <si>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</si>
  <si>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</si>
  <si>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</si>
  <si>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</si>
  <si>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</si>
  <si>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</si>
  <si>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</si>
  <si>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</si>
  <si>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</si>
  <si>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</si>
  <si>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</si>
  <si>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</si>
  <si>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</si>
  <si>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</si>
  <si>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</si>
  <si>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</si>
  <si>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</si>
  <si>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</si>
  <si>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</si>
  <si>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</si>
  <si>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</si>
  <si>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</si>
  <si>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</si>
  <si>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</si>
  <si>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</si>
  <si>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</si>
  <si>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</si>
  <si>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</si>
  <si>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</si>
  <si>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</si>
  <si>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</si>
  <si>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</si>
  <si>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</si>
  <si>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</si>
  <si>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</si>
  <si>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</si>
  <si>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</si>
  <si>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</si>
  <si>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</si>
  <si>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</si>
  <si>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</si>
  <si>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</si>
  <si>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</si>
  <si>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</si>
  <si>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</si>
  <si>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</si>
  <si>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</si>
  <si>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</si>
  <si>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</si>
  <si>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</si>
  <si>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</si>
  <si>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</si>
  <si>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</si>
  <si>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</si>
  <si>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</si>
  <si>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</si>
  <si>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</si>
  <si>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</si>
  <si>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</si>
  <si>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</si>
  <si>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</si>
  <si>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</si>
  <si>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</si>
  <si>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</si>
  <si>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</si>
  <si>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</si>
  <si>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</si>
  <si>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</si>
  <si>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</si>
  <si>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</si>
  <si>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</si>
  <si>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</si>
  <si>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</si>
  <si>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</si>
  <si>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</si>
  <si>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</si>
  <si>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</si>
  <si>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</si>
  <si>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</si>
  <si>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</si>
  <si>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</si>
  <si>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</si>
  <si>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</si>
  <si>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</si>
  <si>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</si>
  <si>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</si>
  <si>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</si>
  <si>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</si>
  <si>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</si>
  <si>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</si>
  <si>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</si>
  <si>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</si>
  <si>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</si>
  <si>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</si>
  <si>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</si>
  <si>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</si>
  <si>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</si>
  <si>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</si>
  <si>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</si>
  <si>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</si>
  <si>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</si>
  <si>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</si>
  <si>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</si>
  <si>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</si>
  <si>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</si>
  <si>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</si>
  <si>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</si>
  <si>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</si>
  <si>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</si>
  <si>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</si>
  <si>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</si>
  <si>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</si>
  <si>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</si>
  <si>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</si>
  <si>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</si>
  <si>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</si>
  <si>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</si>
  <si>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</si>
  <si>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</si>
  <si>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</si>
  <si>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</si>
  <si>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</si>
  <si>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</si>
  <si>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</si>
  <si>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</si>
  <si>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</si>
  <si>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</si>
  <si>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</si>
  <si>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</si>
  <si>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</si>
  <si>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</si>
  <si>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</si>
  <si>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</si>
  <si>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</si>
  <si>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</si>
  <si>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</si>
  <si>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</si>
  <si>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</si>
  <si>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</si>
  <si>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</si>
  <si>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</si>
  <si>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</si>
  <si>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</si>
  <si>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</si>
  <si>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</si>
  <si>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</si>
  <si>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</si>
  <si>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</si>
  <si>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</si>
  <si>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</si>
  <si>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</si>
  <si>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</si>
  <si>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</si>
  <si>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</si>
  <si>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</si>
  <si>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</si>
  <si>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</si>
  <si>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</si>
  <si>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</si>
  <si>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</si>
  <si>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</si>
  <si>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</si>
  <si>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</si>
  <si>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</si>
  <si>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</si>
  <si>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</si>
  <si>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</si>
  <si>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</si>
  <si>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</si>
  <si>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</si>
  <si>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</si>
  <si>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</si>
  <si>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</si>
  <si>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</si>
  <si>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</si>
  <si>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</si>
  <si>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</si>
  <si>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</si>
  <si>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</si>
  <si>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</si>
  <si>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</si>
  <si>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</si>
  <si>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</si>
  <si>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</si>
  <si>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</si>
  <si>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</si>
  <si>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</si>
  <si>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</si>
  <si>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</si>
  <si>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</si>
  <si>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</si>
  <si>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</si>
  <si>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</si>
  <si>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</si>
  <si>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</si>
  <si>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</si>
  <si>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</si>
  <si>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</si>
  <si>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</si>
  <si>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</si>
  <si>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</si>
  <si>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</si>
  <si>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</si>
  <si>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</si>
  <si>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</si>
  <si>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</si>
  <si>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</si>
  <si>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</si>
  <si>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</si>
  <si>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</si>
  <si>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</si>
  <si>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</si>
  <si>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</si>
  <si>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</si>
  <si>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</si>
  <si>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</si>
  <si>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</si>
  <si>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</si>
  <si>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</si>
  <si>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</si>
  <si>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</si>
  <si>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</si>
  <si>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</si>
  <si>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</si>
  <si>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</si>
  <si>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</si>
  <si>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</si>
  <si>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</si>
  <si>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</si>
  <si>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</si>
  <si>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</si>
  <si>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</si>
  <si>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</si>
  <si>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</si>
  <si>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</si>
  <si>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</si>
  <si>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</si>
  <si>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</si>
  <si>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</si>
  <si>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</si>
  <si>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</si>
  <si>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</si>
  <si>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</si>
  <si>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</si>
  <si>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</si>
  <si>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</si>
  <si>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</si>
  <si>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</si>
  <si>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</si>
  <si>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</si>
  <si>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</si>
  <si>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</si>
  <si>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</si>
  <si>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</si>
  <si>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</si>
  <si>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</si>
  <si>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</si>
  <si>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</si>
  <si>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</si>
  <si>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</si>
  <si>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</si>
  <si>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</si>
  <si>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</si>
  <si>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</si>
  <si>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</si>
  <si>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</si>
  <si>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</si>
  <si>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</si>
  <si>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</si>
  <si>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</si>
  <si>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</si>
  <si>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</si>
  <si>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</si>
  <si>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</si>
  <si>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</si>
  <si>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</si>
  <si>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</si>
  <si>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</si>
  <si>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</si>
  <si>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</si>
  <si>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</si>
  <si>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</si>
  <si>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</si>
  <si>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</si>
  <si>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</si>
  <si>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</si>
  <si>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</si>
  <si>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</si>
  <si>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</si>
  <si>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</si>
  <si>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</si>
  <si>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</si>
  <si>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</si>
  <si>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</si>
  <si>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</si>
  <si>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</si>
  <si>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</si>
  <si>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</si>
  <si>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</si>
  <si>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</si>
  <si>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</si>
  <si>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</si>
  <si>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</si>
  <si>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</si>
  <si>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</si>
  <si>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</si>
  <si>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</si>
  <si>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</si>
  <si>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</si>
  <si>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</si>
  <si>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</si>
  <si>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</si>
  <si>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</si>
  <si>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</si>
  <si>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</si>
  <si>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</si>
  <si>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</si>
  <si>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</si>
  <si>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</si>
  <si>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</si>
  <si>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</si>
  <si>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</si>
  <si>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</si>
  <si>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</si>
  <si>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</si>
  <si>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</si>
  <si>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</si>
  <si>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</si>
  <si>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</si>
  <si>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</si>
  <si>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</si>
  <si>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</si>
  <si>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</si>
  <si>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</si>
  <si>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</si>
  <si>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</si>
  <si>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</si>
  <si>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</si>
  <si>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</si>
  <si>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</si>
  <si>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</si>
  <si>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</si>
  <si>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</si>
  <si>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</si>
  <si>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</si>
  <si>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</si>
  <si>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</si>
  <si>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</si>
  <si>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</si>
  <si>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</si>
  <si>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</si>
  <si>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</si>
  <si>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</si>
  <si>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</si>
  <si>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</si>
  <si>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</si>
  <si>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</si>
  <si>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</si>
  <si>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</si>
  <si>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</si>
  <si>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</si>
  <si>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</si>
  <si>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</si>
  <si>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</si>
  <si>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</si>
  <si>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</si>
  <si>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</si>
  <si>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</si>
  <si>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</si>
  <si>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</si>
  <si>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</si>
  <si>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</si>
  <si>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</si>
  <si>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</si>
  <si>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</si>
  <si>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</si>
  <si>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</si>
  <si>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</si>
  <si>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</si>
  <si>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</si>
  <si>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</si>
  <si>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</si>
  <si>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</si>
  <si>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</si>
  <si>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</si>
  <si>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</si>
  <si>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</si>
  <si>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</si>
  <si>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</si>
  <si>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</si>
  <si>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</si>
  <si>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</si>
  <si>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</si>
  <si>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</si>
  <si>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</si>
  <si>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</si>
  <si>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</si>
  <si>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</si>
  <si>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</si>
  <si>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</si>
  <si>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</si>
  <si>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</si>
  <si>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</si>
  <si>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</si>
  <si>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</si>
  <si>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</si>
  <si>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</si>
  <si>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</si>
  <si>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</si>
  <si>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</si>
  <si>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</si>
  <si>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</si>
  <si>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</si>
  <si>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</si>
  <si>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</si>
  <si>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</si>
  <si>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</si>
  <si>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</si>
  <si>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</si>
  <si>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</si>
  <si>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</si>
  <si>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</si>
  <si>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</si>
  <si>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</si>
  <si>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</si>
  <si>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</si>
  <si>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</si>
  <si>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</si>
  <si>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</si>
  <si>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</si>
  <si>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</si>
  <si>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</si>
  <si>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</si>
  <si>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</si>
  <si>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</si>
  <si>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</si>
  <si>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</si>
  <si>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</si>
  <si>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</si>
  <si>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</si>
  <si>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</si>
  <si>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</si>
  <si>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</si>
  <si>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</si>
  <si>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</si>
  <si>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</si>
  <si>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</si>
  <si>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</si>
  <si>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</si>
  <si>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</si>
  <si>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</si>
  <si>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</si>
  <si>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</si>
  <si>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</si>
  <si>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</si>
  <si>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</si>
  <si>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</si>
  <si>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</si>
  <si>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</si>
  <si>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</si>
  <si>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</si>
  <si>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</si>
  <si>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</si>
  <si>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</si>
  <si>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</si>
  <si>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</si>
  <si>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</si>
  <si>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</si>
  <si>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</si>
  <si>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</si>
  <si>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</si>
  <si>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</si>
  <si>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</si>
  <si>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</si>
  <si>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</si>
  <si>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</si>
  <si>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</si>
  <si>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</si>
  <si>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</si>
  <si>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</si>
  <si>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</si>
  <si>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</si>
  <si>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</si>
  <si>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</si>
  <si>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</si>
  <si>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</si>
  <si>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</si>
  <si>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</si>
  <si>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</si>
  <si>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</si>
  <si>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</si>
  <si>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</si>
  <si>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</si>
  <si>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</si>
  <si>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</si>
  <si>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</si>
  <si>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</si>
  <si>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</si>
  <si>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</si>
  <si>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</si>
  <si>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</si>
  <si>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</si>
  <si>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</si>
  <si>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</si>
  <si>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</si>
  <si>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</si>
  <si>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</si>
  <si>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</si>
  <si>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</si>
  <si>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</si>
  <si>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</si>
  <si>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</si>
  <si>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</si>
  <si>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</si>
  <si>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</si>
  <si>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</si>
  <si>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</si>
  <si>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</si>
  <si>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</si>
  <si>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</si>
  <si>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</si>
  <si>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</si>
  <si>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</si>
  <si>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</si>
  <si>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</si>
  <si>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</si>
  <si>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</si>
  <si>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</si>
  <si>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</si>
  <si>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</si>
  <si>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</si>
  <si>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</si>
  <si>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</si>
  <si>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</si>
  <si>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</si>
  <si>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</si>
  <si>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</si>
  <si>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</si>
  <si>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</si>
  <si>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</si>
  <si>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</si>
  <si>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</si>
  <si>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</si>
  <si>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</si>
  <si>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</si>
  <si>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</si>
  <si>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</si>
  <si>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</si>
  <si>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</si>
  <si>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</si>
  <si>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</si>
  <si>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</si>
  <si>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</si>
  <si>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</si>
  <si>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</si>
  <si>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</si>
  <si>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</si>
  <si>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</si>
  <si>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</si>
  <si>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</si>
  <si>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</si>
  <si>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</si>
  <si>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</si>
  <si>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</si>
  <si>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</si>
  <si>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</si>
  <si>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</si>
  <si>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</si>
  <si>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</si>
  <si>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</si>
  <si>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</si>
  <si>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</si>
  <si>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</si>
  <si>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</si>
  <si>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</si>
  <si>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</si>
  <si>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</si>
  <si>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</si>
  <si>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</si>
  <si>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</si>
  <si>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</si>
  <si>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</si>
  <si>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</si>
  <si>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</si>
  <si>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</si>
  <si>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</si>
  <si>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</si>
  <si>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</si>
  <si>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</si>
  <si>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</si>
  <si>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</si>
  <si>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</si>
  <si>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</si>
  <si>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</si>
  <si>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</si>
  <si>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</si>
  <si>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</si>
  <si>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</si>
  <si>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</si>
  <si>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</si>
  <si>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</si>
  <si>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</si>
  <si>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</si>
  <si>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</si>
  <si>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</si>
  <si>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</si>
  <si>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</si>
  <si>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</si>
  <si>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</si>
  <si>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</si>
  <si>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</si>
  <si>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</si>
  <si>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</si>
  <si>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</si>
  <si>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</si>
  <si>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</si>
  <si>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</si>
  <si>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</si>
  <si>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</si>
  <si>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</si>
  <si>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</si>
  <si>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</si>
  <si>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</si>
  <si>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</si>
  <si>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</si>
  <si>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</si>
  <si>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</si>
  <si>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</si>
  <si>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</si>
  <si>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</si>
  <si>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</si>
  <si>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</si>
  <si>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</si>
  <si>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</si>
  <si>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</si>
  <si>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</si>
  <si>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</si>
  <si>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</si>
  <si>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</si>
  <si>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</si>
  <si>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</si>
  <si>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</si>
  <si>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</si>
  <si>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</si>
  <si>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</si>
  <si>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</si>
  <si>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</si>
  <si>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</si>
  <si>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</si>
  <si>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</si>
  <si>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</si>
  <si>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</si>
  <si>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</si>
  <si>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</si>
  <si>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</si>
  <si>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</si>
  <si>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</si>
  <si>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</si>
  <si>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</si>
  <si>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</si>
  <si>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</si>
  <si>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</si>
  <si>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</si>
  <si>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</si>
  <si>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</si>
  <si>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</si>
  <si>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</si>
  <si>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</si>
  <si>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</si>
  <si>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</si>
  <si>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</si>
  <si>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</si>
  <si>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</si>
  <si>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</si>
  <si>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</si>
  <si>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</si>
  <si>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</si>
  <si>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</si>
  <si>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</si>
  <si>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</si>
  <si>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</si>
  <si>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</si>
  <si>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</si>
  <si>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</si>
  <si>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</si>
  <si>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</si>
  <si>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</si>
  <si>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</si>
  <si>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</si>
  <si>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</si>
  <si>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</si>
  <si>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</si>
  <si>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</si>
  <si>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</si>
  <si>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</si>
  <si>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</si>
  <si>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</si>
  <si>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</si>
  <si>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</si>
  <si>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</si>
  <si>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</si>
  <si>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</si>
  <si>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</si>
  <si>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</si>
  <si>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</si>
  <si>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</si>
  <si>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</si>
  <si>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</si>
  <si>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</si>
  <si>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</si>
  <si>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</si>
  <si>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</si>
  <si>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</si>
  <si>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</si>
  <si>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</si>
  <si>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</si>
  <si>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</si>
  <si>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</si>
  <si>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</si>
  <si>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</si>
  <si>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</si>
  <si>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</si>
  <si>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</si>
  <si>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</si>
  <si>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</si>
  <si>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</si>
  <si>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</si>
  <si>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</si>
  <si>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</si>
  <si>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</si>
  <si>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</si>
  <si>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</si>
  <si>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</si>
  <si>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</si>
  <si>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</si>
  <si>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</si>
  <si>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</si>
  <si>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</si>
  <si>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</si>
  <si>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</si>
  <si>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</si>
  <si>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</si>
  <si>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</si>
  <si>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</si>
  <si>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</si>
  <si>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</si>
  <si>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</si>
  <si>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</si>
  <si>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</si>
  <si>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</si>
  <si>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</si>
  <si>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</si>
  <si>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</si>
  <si>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</si>
  <si>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</si>
  <si>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</si>
  <si>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</si>
  <si>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</si>
  <si>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</si>
  <si>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</si>
  <si>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</si>
  <si>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</si>
  <si>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</si>
  <si>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</si>
  <si>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</si>
  <si>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</si>
  <si>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</si>
  <si>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</si>
  <si>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</si>
  <si>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</si>
  <si>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</si>
  <si>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</si>
  <si>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</si>
  <si>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</si>
  <si>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</si>
  <si>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</si>
  <si>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</si>
  <si>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</si>
  <si>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</si>
  <si>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</si>
  <si>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</si>
  <si>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</si>
  <si>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</si>
  <si>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</si>
  <si>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</si>
  <si>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</si>
  <si>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</si>
  <si>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</si>
  <si>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</si>
  <si>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</si>
  <si>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</si>
  <si>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</si>
  <si>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</si>
  <si>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</si>
  <si>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</si>
  <si>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</si>
  <si>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</si>
  <si>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</si>
  <si>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</si>
  <si>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</si>
  <si>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</si>
  <si>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</si>
  <si>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</si>
  <si>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</si>
  <si>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</si>
  <si>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</si>
  <si>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</si>
  <si>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</si>
  <si>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</si>
  <si>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</si>
  <si>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</si>
  <si>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</si>
  <si>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</si>
  <si>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</si>
  <si>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</si>
  <si>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</si>
  <si>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</si>
  <si>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</si>
  <si>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</si>
  <si>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</si>
  <si>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</si>
  <si>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</si>
  <si>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</si>
  <si>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</si>
  <si>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</si>
  <si>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</si>
  <si>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</si>
  <si>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</si>
  <si>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</si>
  <si>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</si>
  <si>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</si>
  <si>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</si>
  <si>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</si>
  <si>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</si>
  <si>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</si>
  <si>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</si>
  <si>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</si>
  <si>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</si>
  <si>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</si>
  <si>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</si>
  <si>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</si>
  <si>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</si>
  <si>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</si>
  <si>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</si>
  <si>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</si>
  <si>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</si>
  <si>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</si>
  <si>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</si>
  <si>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</si>
  <si>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</si>
  <si>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</si>
  <si>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</si>
  <si>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</si>
  <si>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</si>
  <si>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</si>
  <si>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</si>
  <si>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</si>
  <si>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</si>
  <si>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</si>
  <si>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</si>
  <si>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</si>
  <si>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</si>
  <si>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</si>
  <si>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</si>
  <si>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</si>
  <si>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</si>
  <si>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</si>
  <si>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</si>
  <si>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</si>
  <si>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</si>
  <si>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</si>
  <si>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</si>
  <si>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</si>
  <si>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</si>
  <si>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</si>
  <si>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</si>
  <si>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</si>
  <si>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</si>
  <si>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</si>
  <si>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</si>
  <si>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</si>
  <si>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</si>
  <si>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</si>
  <si>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</si>
  <si>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</si>
  <si>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</si>
  <si>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</si>
  <si>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</si>
  <si>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</si>
  <si>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</si>
  <si>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</si>
  <si>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</si>
  <si>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</si>
  <si>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</si>
  <si>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</si>
  <si>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</si>
  <si>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</si>
  <si>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</si>
  <si>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</si>
  <si>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</si>
  <si>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</si>
  <si>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</si>
  <si>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</si>
  <si>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</si>
  <si>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</si>
  <si>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</si>
  <si>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</si>
  <si>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</si>
  <si>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</si>
  <si>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</si>
  <si>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</si>
  <si>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</si>
  <si>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</si>
  <si>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</si>
  <si>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</si>
  <si>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</si>
  <si>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</si>
  <si>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</si>
  <si>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</si>
  <si>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</si>
  <si>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</si>
  <si>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</si>
  <si>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</si>
  <si>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</si>
  <si>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</si>
  <si>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</si>
  <si>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</si>
  <si>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</si>
  <si>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</si>
  <si>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</si>
  <si>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</si>
  <si>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</si>
  <si>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</si>
  <si>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</si>
  <si>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</si>
  <si>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</si>
  <si>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</si>
  <si>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</si>
  <si>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</si>
  <si>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</si>
  <si>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</si>
  <si>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</si>
  <si>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</si>
  <si>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</si>
  <si>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</si>
  <si>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</si>
  <si>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</si>
  <si>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</si>
  <si>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</si>
  <si>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</si>
  <si>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</si>
  <si>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</si>
  <si>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</si>
  <si>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</si>
  <si>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</si>
  <si>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</si>
  <si>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</si>
  <si>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</si>
  <si>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</si>
  <si>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</si>
  <si>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</si>
  <si>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</si>
  <si>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</si>
  <si>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</si>
  <si>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</si>
  <si>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</si>
  <si>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</si>
  <si>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</si>
  <si>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</si>
  <si>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</si>
  <si>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</si>
  <si>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</si>
  <si>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</si>
  <si>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</si>
  <si>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</si>
  <si>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</si>
  <si>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</si>
  <si>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</si>
  <si>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</si>
  <si>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</si>
  <si>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</si>
  <si>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</si>
  <si>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</si>
  <si>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</si>
  <si>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</si>
  <si>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</si>
  <si>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</si>
  <si>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</si>
  <si>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</si>
  <si>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</si>
  <si>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</si>
  <si>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</si>
  <si>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</si>
  <si>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</si>
  <si>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</si>
  <si>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</si>
  <si>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</si>
  <si>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</si>
  <si>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</si>
  <si>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</si>
  <si>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</si>
  <si>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</si>
  <si>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</si>
  <si>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</si>
  <si>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</si>
  <si>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</si>
  <si>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</si>
  <si>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</si>
  <si>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</si>
  <si>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</si>
  <si>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</si>
  <si>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</si>
  <si>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</si>
  <si>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</si>
  <si>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</si>
  <si>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</si>
  <si>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</si>
  <si>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</si>
  <si>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</si>
  <si>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</si>
  <si>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</si>
  <si>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</si>
  <si>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</si>
  <si>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</si>
  <si>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</si>
  <si>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</si>
  <si>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</si>
  <si>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</si>
  <si>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</si>
  <si>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</si>
  <si>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</si>
  <si>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</si>
  <si>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</si>
  <si>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</si>
  <si>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</si>
  <si>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</si>
  <si>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</si>
  <si>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</si>
  <si>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</si>
  <si>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</si>
  <si>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</si>
  <si>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</si>
  <si>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</si>
  <si>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</si>
  <si>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</si>
  <si>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</si>
  <si>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</si>
  <si>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</si>
  <si>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</si>
  <si>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</si>
  <si>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</si>
  <si>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</si>
  <si>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</si>
  <si>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</si>
  <si>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</si>
  <si>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</si>
  <si>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</si>
  <si>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</si>
  <si>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</si>
  <si>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</si>
  <si>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</si>
  <si>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</si>
  <si>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</si>
  <si>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</si>
  <si>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</si>
  <si>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</si>
  <si>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</si>
  <si>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</si>
  <si>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</si>
  <si>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</si>
  <si>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</si>
  <si>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</si>
  <si>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</si>
  <si>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</si>
  <si>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</si>
  <si>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</si>
  <si>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</si>
  <si>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</si>
  <si>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</si>
  <si>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</si>
  <si>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</si>
  <si>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</si>
  <si>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</si>
  <si>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</si>
  <si>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</si>
  <si>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</si>
  <si>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</si>
  <si>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</si>
  <si>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</si>
  <si>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</si>
  <si>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</si>
  <si>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</si>
  <si>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</si>
  <si>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</si>
  <si>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</si>
  <si>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</si>
  <si>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</si>
  <si>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</si>
  <si>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</si>
  <si>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</si>
  <si>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</si>
  <si>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</si>
  <si>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</si>
  <si>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</si>
  <si>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</si>
  <si>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</si>
  <si>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</si>
  <si>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</si>
  <si>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</si>
  <si>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</si>
  <si>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</si>
  <si>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</si>
  <si>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</si>
  <si>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</si>
  <si>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</si>
  <si>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</si>
  <si>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</si>
  <si>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</si>
  <si>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</si>
  <si>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</si>
  <si>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</si>
  <si>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</si>
  <si>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</si>
  <si>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</si>
  <si>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</si>
  <si>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</si>
  <si>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</si>
  <si>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</si>
  <si>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</si>
  <si>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</si>
  <si>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</si>
  <si>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</si>
  <si>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</si>
  <si>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</si>
  <si>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</si>
  <si>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</si>
  <si>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</si>
  <si>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</si>
  <si>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</si>
  <si>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</si>
  <si>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</si>
  <si>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</si>
  <si>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</si>
  <si>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</si>
  <si>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</si>
  <si>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</si>
  <si>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</si>
  <si>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</si>
  <si>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</si>
  <si>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</si>
  <si>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</si>
  <si>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</si>
  <si>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</si>
  <si>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</si>
  <si>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</si>
  <si>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</si>
  <si>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</si>
  <si>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</si>
  <si>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</si>
  <si>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</si>
  <si>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</si>
  <si>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</si>
  <si>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</si>
  <si>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</si>
  <si>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</si>
  <si>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</si>
  <si>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</si>
  <si>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</si>
  <si>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</si>
  <si>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</si>
  <si>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</si>
  <si>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</si>
  <si>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</si>
  <si>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</si>
  <si>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</si>
  <si>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</si>
  <si>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</si>
  <si>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</si>
  <si>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</si>
  <si>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</si>
  <si>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</si>
  <si>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</si>
  <si>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</si>
  <si>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</si>
  <si>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</si>
  <si>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</si>
  <si>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</si>
  <si>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</si>
  <si>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</si>
  <si>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</si>
  <si>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</si>
  <si>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</si>
  <si>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</si>
  <si>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</si>
  <si>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</si>
  <si>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</si>
  <si>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</si>
  <si>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</si>
  <si>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</si>
  <si>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</si>
  <si>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</si>
  <si>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</si>
  <si>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</si>
  <si>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</si>
  <si>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</si>
  <si>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</si>
  <si>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</si>
  <si>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</si>
  <si>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</si>
  <si>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</si>
  <si>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</si>
  <si>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</si>
  <si>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</si>
  <si>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</si>
  <si>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</si>
  <si>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</si>
  <si>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</si>
  <si>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</si>
  <si>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</si>
  <si>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</si>
  <si>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</si>
  <si>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</si>
  <si>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</si>
  <si>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</si>
  <si>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</si>
  <si>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</si>
  <si>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</si>
  <si>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</si>
  <si>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</si>
  <si>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</si>
  <si>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</si>
  <si>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</si>
  <si>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</si>
  <si>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</si>
  <si>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</si>
  <si>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</si>
  <si>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</si>
  <si>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</si>
  <si>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</si>
  <si>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</si>
  <si>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</si>
  <si>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</si>
  <si>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</si>
  <si>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</si>
  <si>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</si>
  <si>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</si>
  <si>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</si>
  <si>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</si>
  <si>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</si>
  <si>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</si>
  <si>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</si>
  <si>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</si>
  <si>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</si>
  <si>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</si>
  <si>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</si>
  <si>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</si>
  <si>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</si>
  <si>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</si>
  <si>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</si>
  <si>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</si>
  <si>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</si>
  <si>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</si>
  <si>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</si>
  <si>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</si>
  <si>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</si>
  <si>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</si>
  <si>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</si>
  <si>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</si>
  <si>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</si>
  <si>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</si>
  <si>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</si>
  <si>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</si>
  <si>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</si>
  <si>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</si>
  <si>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</si>
  <si>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</si>
  <si>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</si>
  <si>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</si>
  <si>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</si>
  <si>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</si>
  <si>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</si>
  <si>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</si>
  <si>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</si>
  <si>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</si>
  <si>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</si>
  <si>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</si>
  <si>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</si>
  <si>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</si>
  <si>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</si>
  <si>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</si>
  <si>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</si>
  <si>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</si>
  <si>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</si>
  <si>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</si>
  <si>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</si>
  <si>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</si>
  <si>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</si>
  <si>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</si>
  <si>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</si>
  <si>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</si>
  <si>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</si>
  <si>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</si>
  <si>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</si>
  <si>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</si>
  <si>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</si>
  <si>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</si>
  <si>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</si>
  <si>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</si>
  <si>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</si>
  <si>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</si>
  <si>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</si>
  <si>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</si>
  <si>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</si>
  <si>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</si>
  <si>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</si>
  <si>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</si>
  <si>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</si>
  <si>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</si>
  <si>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</si>
  <si>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</si>
  <si>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</si>
  <si>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</si>
  <si>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</si>
  <si>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</si>
  <si>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</si>
  <si>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</si>
  <si>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</si>
  <si>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</si>
  <si>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</si>
  <si>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</si>
  <si>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</si>
  <si>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</si>
  <si>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</si>
  <si>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</si>
  <si>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</si>
  <si>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</si>
  <si>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</si>
  <si>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</si>
  <si>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</si>
  <si>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</si>
  <si>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</si>
  <si>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</si>
  <si>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</si>
  <si>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</si>
  <si>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</si>
  <si>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</si>
  <si>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</si>
  <si>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</si>
  <si>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</si>
  <si>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</si>
  <si>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</si>
  <si>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</si>
  <si>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</si>
  <si>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</si>
  <si>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</si>
  <si>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</si>
  <si>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</si>
  <si>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</si>
  <si>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</si>
  <si>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</si>
  <si>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</si>
  <si>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</si>
  <si>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</si>
  <si>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</si>
  <si>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</si>
  <si>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</si>
  <si>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</si>
  <si>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</si>
  <si>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</si>
  <si>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</si>
  <si>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</si>
  <si>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</si>
  <si>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</si>
  <si>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</si>
  <si>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</si>
  <si>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</si>
  <si>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</si>
  <si>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</si>
  <si>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</si>
  <si>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</si>
  <si>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</si>
  <si>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</si>
  <si>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</si>
  <si>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</si>
  <si>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</si>
  <si>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</si>
  <si>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</si>
  <si>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</si>
  <si>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</si>
  <si>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</si>
  <si>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</si>
  <si>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</si>
  <si>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</si>
  <si>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</si>
  <si>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</si>
  <si>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</si>
  <si>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</si>
  <si>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</si>
  <si>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</si>
  <si>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</si>
  <si>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</si>
  <si>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</si>
  <si>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</si>
  <si>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</si>
  <si>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</si>
  <si>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</si>
  <si>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</si>
  <si>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</si>
  <si>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</si>
  <si>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</si>
  <si>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</si>
  <si>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</si>
  <si>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</si>
  <si>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</si>
  <si>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</si>
  <si>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</si>
  <si>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</si>
  <si>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</si>
  <si>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</si>
  <si>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</si>
  <si>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</si>
  <si>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</si>
  <si>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</si>
  <si>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</si>
  <si>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</si>
  <si>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</si>
  <si>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</si>
  <si>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</si>
  <si>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</si>
  <si>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</si>
  <si>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</si>
  <si>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</si>
  <si>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</si>
  <si>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</si>
  <si>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</si>
  <si>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</si>
  <si>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</si>
  <si>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</si>
  <si>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</si>
  <si>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</si>
  <si>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</si>
  <si>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</si>
  <si>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</si>
  <si>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</si>
  <si>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</si>
  <si>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</si>
  <si>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</si>
  <si>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</si>
  <si>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</si>
  <si>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</si>
  <si>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</si>
  <si>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</si>
  <si>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</si>
  <si>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</si>
  <si>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</si>
  <si>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</si>
  <si>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</si>
  <si>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</si>
  <si>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</si>
  <si>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</si>
  <si>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</si>
  <si>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</si>
  <si>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</si>
  <si>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</si>
  <si>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</si>
  <si>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</si>
  <si>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</si>
  <si>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</si>
  <si>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</si>
  <si>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</si>
  <si>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</si>
  <si>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</si>
  <si>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</si>
  <si>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</si>
  <si>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</si>
  <si>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</si>
  <si>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</si>
  <si>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</si>
  <si>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</si>
  <si>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</si>
  <si>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</si>
  <si>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</si>
  <si>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</si>
  <si>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</si>
  <si>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</si>
  <si>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</si>
  <si>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</si>
  <si>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</si>
  <si>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</si>
  <si>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</si>
  <si>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</si>
  <si>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</si>
  <si>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</si>
  <si>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</si>
  <si>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</si>
  <si>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</si>
  <si>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</si>
  <si>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</si>
  <si>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</si>
  <si>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</si>
  <si>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</si>
  <si>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</si>
  <si>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</si>
  <si>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</si>
  <si>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</si>
  <si>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</si>
  <si>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</si>
  <si>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</si>
  <si>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</si>
  <si>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</si>
  <si>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</si>
  <si>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</si>
  <si>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</si>
  <si>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</si>
  <si>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</si>
  <si>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</si>
  <si>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</si>
  <si>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</si>
  <si>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</si>
  <si>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</si>
  <si>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</si>
  <si>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</si>
  <si>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</si>
  <si>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</si>
  <si>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</si>
  <si>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</si>
  <si>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</si>
  <si>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</si>
  <si>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</si>
  <si>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</si>
  <si>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</si>
  <si>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</si>
  <si>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</si>
  <si>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</si>
  <si>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</si>
  <si>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</si>
  <si>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</si>
  <si>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</si>
  <si>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</si>
  <si>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</si>
  <si>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</si>
  <si>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</si>
  <si>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</si>
  <si>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</si>
  <si>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</si>
  <si>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</si>
  <si>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</si>
  <si>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</si>
  <si>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</si>
  <si>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</si>
  <si>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</si>
  <si>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</si>
  <si>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</si>
  <si>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</si>
  <si>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</si>
  <si>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</si>
  <si>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</si>
  <si>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</si>
  <si>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</si>
  <si>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</si>
  <si>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</si>
  <si>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</si>
  <si>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</si>
  <si>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</si>
  <si>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</si>
  <si>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</si>
  <si>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</si>
  <si>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</si>
  <si>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</si>
  <si>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</si>
  <si>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</si>
  <si>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</si>
  <si>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</si>
  <si>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</si>
  <si>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</si>
  <si>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</si>
  <si>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</si>
  <si>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</si>
  <si>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</si>
  <si>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</si>
  <si>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</si>
  <si>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</si>
  <si>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</si>
  <si>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</si>
  <si>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</si>
  <si>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</si>
  <si>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</si>
  <si>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</si>
  <si>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</si>
  <si>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</si>
  <si>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</si>
  <si>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</si>
  <si>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</si>
  <si>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</si>
  <si>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</si>
  <si>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</si>
  <si>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</si>
  <si>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</si>
  <si>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</si>
  <si>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</si>
  <si>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</si>
  <si>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</si>
  <si>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</si>
  <si>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</si>
  <si>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</si>
  <si>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</si>
  <si>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</si>
  <si>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</si>
  <si>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</si>
  <si>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</si>
  <si>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</si>
  <si>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</si>
  <si>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</si>
  <si>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</si>
  <si>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</si>
  <si>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</si>
  <si>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</si>
  <si>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</si>
  <si>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</si>
  <si>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</si>
  <si>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</si>
  <si>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</si>
  <si>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</si>
  <si>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</si>
  <si>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</si>
  <si>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</si>
  <si>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</si>
  <si>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</si>
  <si>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</si>
  <si>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</si>
  <si>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</si>
  <si>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</si>
  <si>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</si>
  <si>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</si>
  <si>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</si>
  <si>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</si>
  <si>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</si>
  <si>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</si>
  <si>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</si>
  <si>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</si>
  <si>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</si>
  <si>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</si>
  <si>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</si>
  <si>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</si>
  <si>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</si>
  <si>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</si>
  <si>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</si>
  <si>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</si>
  <si>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</si>
  <si>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</si>
  <si>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</si>
  <si>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</si>
  <si>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</si>
  <si>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</si>
  <si>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</si>
  <si>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</si>
  <si>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</si>
  <si>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</si>
  <si>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</si>
  <si>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</si>
  <si>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</si>
  <si>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</si>
  <si>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</si>
  <si>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</si>
  <si>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</si>
  <si>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</si>
  <si>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</si>
  <si>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</si>
  <si>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</si>
  <si>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</si>
  <si>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</si>
  <si>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</si>
  <si>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</si>
  <si>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</si>
  <si>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</si>
  <si>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</si>
  <si>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</si>
  <si>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</si>
  <si>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</si>
  <si>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</si>
  <si>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</si>
  <si>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</si>
  <si>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</si>
  <si>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</si>
  <si>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</si>
  <si>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</si>
  <si>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</si>
  <si>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</si>
  <si>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</si>
  <si>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</si>
  <si>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</si>
  <si>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</si>
  <si>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</si>
  <si>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</si>
  <si>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</si>
  <si>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</si>
  <si>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</si>
  <si>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</si>
  <si>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</si>
  <si>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</si>
  <si>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</si>
  <si>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</si>
  <si>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</si>
  <si>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</si>
  <si>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</si>
  <si>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</si>
  <si>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</si>
  <si>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</si>
  <si>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</si>
  <si>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</si>
  <si>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</si>
  <si>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</si>
  <si>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</si>
  <si>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</si>
  <si>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</si>
  <si>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</si>
  <si>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</si>
  <si>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</si>
  <si>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</si>
  <si>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</si>
  <si>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</si>
  <si>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</si>
  <si>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</si>
  <si>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</si>
  <si>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</si>
  <si>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</si>
  <si>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</si>
  <si>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</si>
  <si>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</si>
  <si>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</si>
  <si>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</si>
  <si>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</si>
  <si>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</si>
  <si>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</si>
  <si>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</si>
  <si>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</si>
  <si>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</si>
  <si>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</si>
  <si>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</si>
  <si>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</si>
  <si>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</si>
  <si>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</si>
  <si>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</si>
  <si>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</si>
  <si>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</si>
  <si>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</si>
  <si>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</si>
  <si>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</si>
  <si>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</si>
  <si>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</si>
  <si>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</si>
  <si>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</si>
  <si>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</si>
  <si>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</si>
  <si>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</si>
  <si>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</si>
  <si>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</si>
  <si>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</si>
  <si>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</si>
  <si>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</si>
  <si>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</si>
  <si>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</si>
  <si>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</si>
  <si>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</si>
  <si>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</si>
  <si>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</si>
  <si>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</si>
  <si>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</si>
  <si>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</si>
  <si>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</si>
  <si>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</si>
  <si>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</si>
  <si>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</si>
  <si>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</si>
  <si>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</si>
  <si>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</si>
  <si>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</si>
  <si>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</si>
  <si>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</si>
  <si>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</si>
  <si>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</si>
  <si>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</si>
  <si>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</si>
  <si>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</si>
  <si>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</si>
  <si>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</si>
  <si>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</si>
  <si>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</si>
  <si>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</si>
  <si>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</si>
  <si>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</si>
  <si>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</si>
  <si>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</si>
  <si>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</si>
  <si>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</si>
  <si>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</si>
  <si>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</si>
  <si>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</si>
  <si>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</si>
  <si>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</si>
  <si>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</si>
  <si>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</si>
  <si>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</si>
  <si>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</si>
  <si>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</si>
  <si>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</si>
  <si>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</si>
  <si>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</si>
  <si>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</si>
  <si>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</si>
  <si>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</si>
  <si>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</si>
  <si>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</si>
  <si>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</si>
  <si>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</si>
  <si>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</si>
  <si>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</si>
  <si>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</si>
  <si>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</si>
  <si>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</si>
  <si>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</si>
  <si>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</si>
  <si>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</si>
  <si>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</si>
  <si>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</si>
  <si>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</si>
  <si>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</si>
  <si>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</si>
  <si>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</si>
  <si>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</si>
  <si>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</si>
  <si>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</si>
  <si>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</si>
  <si>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</si>
  <si>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</si>
  <si>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</si>
  <si>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</si>
  <si>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</si>
  <si>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</si>
  <si>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</si>
  <si>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</si>
  <si>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</si>
  <si>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</si>
  <si>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</si>
  <si>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</si>
  <si>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</si>
  <si>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</si>
  <si>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</si>
  <si>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</si>
  <si>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</si>
  <si>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</si>
  <si>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</si>
  <si>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</si>
  <si>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</si>
  <si>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</si>
  <si>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</si>
  <si>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</si>
  <si>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</si>
  <si>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</si>
  <si>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</si>
  <si>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</si>
  <si>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</si>
  <si>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</si>
  <si>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</si>
  <si>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</si>
  <si>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</si>
  <si>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</si>
  <si>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</si>
  <si>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</si>
  <si>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</si>
  <si>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</si>
  <si>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</si>
  <si>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</si>
  <si>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</si>
  <si>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</si>
  <si>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</si>
  <si>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</si>
  <si>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</si>
  <si>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</si>
  <si>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</si>
  <si>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</si>
  <si>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</si>
  <si>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</si>
  <si>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</si>
  <si>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</si>
  <si>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</si>
  <si>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</si>
  <si>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</si>
  <si>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</si>
  <si>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</si>
  <si>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</si>
  <si>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</si>
  <si>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</si>
  <si>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</si>
  <si>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</si>
  <si>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</si>
  <si>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</si>
  <si>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</si>
  <si>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</si>
  <si>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</si>
  <si>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</si>
  <si>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</si>
  <si>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</si>
  <si>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</si>
  <si>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</si>
  <si>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</si>
  <si>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</si>
  <si>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</si>
  <si>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</si>
  <si>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</si>
  <si>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</si>
  <si>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</si>
  <si>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</si>
  <si>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</si>
  <si>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</si>
  <si>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</si>
  <si>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</si>
  <si>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</si>
  <si>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</si>
  <si>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</si>
  <si>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</si>
  <si>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</si>
  <si>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</si>
  <si>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</si>
  <si>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</si>
  <si>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</si>
  <si>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</si>
  <si>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</si>
  <si>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</si>
  <si>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</si>
  <si>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</si>
  <si>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</si>
  <si>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</si>
  <si>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</si>
  <si>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</si>
  <si>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</si>
  <si>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</si>
  <si>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</si>
  <si>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</si>
  <si>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</si>
  <si>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</si>
  <si>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</si>
  <si>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</si>
  <si>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</si>
  <si>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</si>
  <si>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</si>
  <si>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</si>
  <si>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</si>
  <si>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</si>
  <si>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</si>
  <si>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</si>
  <si>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</si>
  <si>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</si>
  <si>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</si>
  <si>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</si>
  <si>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</si>
  <si>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</si>
  <si>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</si>
  <si>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</si>
  <si>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</si>
  <si>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</si>
  <si>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</si>
  <si>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</si>
  <si>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</si>
  <si>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</si>
  <si>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</si>
  <si>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</si>
  <si>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</si>
  <si>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</si>
  <si>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</si>
  <si>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</si>
  <si>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</si>
  <si>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</si>
  <si>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</si>
  <si>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</si>
  <si>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</si>
  <si>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</si>
  <si>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</si>
  <si>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</si>
  <si>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</si>
  <si>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</si>
  <si>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</si>
  <si>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</si>
  <si>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</si>
  <si>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</si>
  <si>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</si>
  <si>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</si>
  <si>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</si>
  <si>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</si>
  <si>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</si>
  <si>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</si>
  <si>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</si>
  <si>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</si>
  <si>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</si>
  <si>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</si>
  <si>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</si>
  <si>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</si>
  <si>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</si>
  <si>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</si>
  <si>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</si>
  <si>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</si>
  <si>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</si>
  <si>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</si>
  <si>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</si>
  <si>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</si>
  <si>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</si>
  <si>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</si>
  <si>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</si>
  <si>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</si>
  <si>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</si>
  <si>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</si>
  <si>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</si>
  <si>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</si>
  <si>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</si>
  <si>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</si>
  <si>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</si>
  <si>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</si>
  <si>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</si>
  <si>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</si>
  <si>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</si>
  <si>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</si>
  <si>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</si>
  <si>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</si>
  <si>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</si>
  <si>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</si>
  <si>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</si>
  <si>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</si>
  <si>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</si>
  <si>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</si>
  <si>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</si>
  <si>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</si>
  <si>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</si>
  <si>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</si>
  <si>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</si>
  <si>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</si>
  <si>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</si>
  <si>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</si>
  <si>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</si>
  <si>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</si>
  <si>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</si>
  <si>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</si>
  <si>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</si>
  <si>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</si>
  <si>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</si>
  <si>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</si>
  <si>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</si>
  <si>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</si>
  <si>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</si>
  <si>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</si>
  <si>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</si>
  <si>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</si>
  <si>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</si>
  <si>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</si>
  <si>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</si>
  <si>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</si>
  <si>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</si>
  <si>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</si>
  <si>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</si>
  <si>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</si>
  <si>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</si>
  <si>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</si>
  <si>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</si>
  <si>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</si>
  <si>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</si>
  <si>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</si>
  <si>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</si>
  <si>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</si>
  <si>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</si>
  <si>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</si>
  <si>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</si>
  <si>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</si>
  <si>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</si>
  <si>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</si>
  <si>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</si>
  <si>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</si>
  <si>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</si>
  <si>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</si>
  <si>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</si>
  <si>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</si>
  <si>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</si>
  <si>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</si>
  <si>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</si>
  <si>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</si>
  <si>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</si>
  <si>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</si>
  <si>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</si>
  <si>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</si>
  <si>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</si>
  <si>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</si>
  <si>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</si>
  <si>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</si>
  <si>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</si>
  <si>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</si>
  <si>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</si>
  <si>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</si>
  <si>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</si>
  <si>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</si>
  <si>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</si>
  <si>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</si>
  <si>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</si>
  <si>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</si>
  <si>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</si>
  <si>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</si>
  <si>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</si>
  <si>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</si>
  <si>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</si>
  <si>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</si>
  <si>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</si>
  <si>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</si>
  <si>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</si>
  <si>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</si>
  <si>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</si>
  <si>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</si>
  <si>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</si>
  <si>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</si>
  <si>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</si>
  <si>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</si>
  <si>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</si>
  <si>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</si>
  <si>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</si>
  <si>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</si>
  <si>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</si>
  <si>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</si>
  <si>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</si>
  <si>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</si>
  <si>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</si>
  <si>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</si>
  <si>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</si>
  <si>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</si>
  <si>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</si>
  <si>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</si>
  <si>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</si>
  <si>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</si>
  <si>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</si>
  <si>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</si>
  <si>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</si>
  <si>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</si>
  <si>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</si>
  <si>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</si>
  <si>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</si>
  <si>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</si>
  <si>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</si>
  <si>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</si>
  <si>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</si>
  <si>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</si>
  <si>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</si>
  <si>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</si>
  <si>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</si>
  <si>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</si>
  <si>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</si>
  <si>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</si>
  <si>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</si>
  <si>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</si>
  <si>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</si>
  <si>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</si>
  <si>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</si>
  <si>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</si>
  <si>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</si>
  <si>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</si>
  <si>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</si>
  <si>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</si>
  <si>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</si>
  <si>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</si>
  <si>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</si>
  <si>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</si>
  <si>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</si>
  <si>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</si>
  <si>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</si>
  <si>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</si>
  <si>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</si>
  <si>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</si>
  <si>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</si>
  <si>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</si>
  <si>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</si>
  <si>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</si>
  <si>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</si>
  <si>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</si>
  <si>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</si>
  <si>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</si>
  <si>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</si>
  <si>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</si>
  <si>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</si>
  <si>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</si>
  <si>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</si>
  <si>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</si>
  <si>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</si>
  <si>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</si>
  <si>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</si>
  <si>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</si>
  <si>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</si>
  <si>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</si>
  <si>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</si>
  <si>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</si>
  <si>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</si>
  <si>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</si>
  <si>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</si>
  <si>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</si>
  <si>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</si>
  <si>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</si>
  <si>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</si>
  <si>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</si>
  <si>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</si>
  <si>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</si>
  <si>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</si>
  <si>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</si>
  <si>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</si>
  <si>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</si>
  <si>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</si>
  <si>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</si>
  <si>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</si>
  <si>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</si>
  <si>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</si>
  <si>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</si>
  <si>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</si>
  <si>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</si>
  <si>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</si>
  <si>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</si>
  <si>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</si>
  <si>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</si>
  <si>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</si>
  <si>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</si>
  <si>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</si>
  <si>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</si>
  <si>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</si>
  <si>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</si>
  <si>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</si>
  <si>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</si>
  <si>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</si>
  <si>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</si>
  <si>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</si>
  <si>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</si>
  <si>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</si>
  <si>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</si>
  <si>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</si>
  <si>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</si>
  <si>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</si>
  <si>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</si>
  <si>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</si>
  <si>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</si>
  <si>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</si>
  <si>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</si>
  <si>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</si>
  <si>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</si>
  <si>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</si>
  <si>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</si>
  <si>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</si>
  <si>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</si>
  <si>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</si>
  <si>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</si>
  <si>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</si>
  <si>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</si>
  <si>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</si>
  <si>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</si>
  <si>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</si>
  <si>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</si>
  <si>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</si>
  <si>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</si>
  <si>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</si>
  <si>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</si>
  <si>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</si>
  <si>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</si>
  <si>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</si>
  <si>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</si>
  <si>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</si>
  <si>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</si>
  <si>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</si>
  <si>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</si>
  <si>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</si>
  <si>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</si>
  <si>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</si>
  <si>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</si>
  <si>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</si>
  <si>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</si>
  <si>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</si>
  <si>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</si>
  <si>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</si>
  <si>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</si>
  <si>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</si>
  <si>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</si>
  <si>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</si>
  <si>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</si>
  <si>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</si>
  <si>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</si>
  <si>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</si>
  <si>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</si>
  <si>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</si>
  <si>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</si>
  <si>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</si>
  <si>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</si>
  <si>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</si>
  <si>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</si>
  <si>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</si>
  <si>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</si>
  <si>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</si>
  <si>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</si>
  <si>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</si>
  <si>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</si>
  <si>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</si>
  <si>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</si>
  <si>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</si>
  <si>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</si>
  <si>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</si>
  <si>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</si>
  <si>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</si>
  <si>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</si>
  <si>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</si>
  <si>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</si>
  <si>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</si>
  <si>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</si>
  <si>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</si>
  <si>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</si>
  <si>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</si>
  <si>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</si>
  <si>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</si>
  <si>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</si>
  <si>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</si>
  <si>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</si>
  <si>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</si>
  <si>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</si>
  <si>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</si>
  <si>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</si>
  <si>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</si>
  <si>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</si>
  <si>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</si>
  <si>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</si>
  <si>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</si>
  <si>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</si>
  <si>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</si>
  <si>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</si>
  <si>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</si>
  <si>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</si>
  <si>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</si>
  <si>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</si>
  <si>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</si>
  <si>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</si>
  <si>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</si>
  <si>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</si>
  <si>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</si>
  <si>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</si>
  <si>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</si>
  <si>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</si>
  <si>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</si>
  <si>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</si>
  <si>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</si>
  <si>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</si>
  <si>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</si>
  <si>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</si>
  <si>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</si>
  <si>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</si>
  <si>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</si>
  <si>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</si>
  <si>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</si>
  <si>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</si>
  <si>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</si>
  <si>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</si>
  <si>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</si>
  <si>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</si>
  <si>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</si>
  <si>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</si>
  <si>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</si>
  <si>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</si>
  <si>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</si>
  <si>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</si>
  <si>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</si>
  <si>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</si>
  <si>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</si>
  <si>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</si>
  <si>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</si>
  <si>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</si>
  <si>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</si>
  <si>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</si>
  <si>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</si>
  <si>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</si>
  <si>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</si>
  <si>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</si>
  <si>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</si>
  <si>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</si>
  <si>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</si>
  <si>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</si>
  <si>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</si>
  <si>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</si>
  <si>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</si>
  <si>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</si>
  <si>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</si>
  <si>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</si>
  <si>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</si>
  <si>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</si>
  <si>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</si>
  <si>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</si>
  <si>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</si>
  <si>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</si>
  <si>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</si>
  <si>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</si>
  <si>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</si>
  <si>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</si>
  <si>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</si>
  <si>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</si>
  <si>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</si>
  <si>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</si>
  <si>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</si>
  <si>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</si>
  <si>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</si>
  <si>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</si>
  <si>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</si>
  <si>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</si>
  <si>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</si>
  <si>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</si>
  <si>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</si>
  <si>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</si>
  <si>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</si>
  <si>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</si>
  <si>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</si>
  <si>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</si>
  <si>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</si>
  <si>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</si>
  <si>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</si>
  <si>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</si>
  <si>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</si>
  <si>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</si>
  <si>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</si>
  <si>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</si>
  <si>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</si>
  <si>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</si>
  <si>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</si>
  <si>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</si>
  <si>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</si>
  <si>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</si>
  <si>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</si>
  <si>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</si>
  <si>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</si>
  <si>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</si>
  <si>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</si>
  <si>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</si>
  <si>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</si>
  <si>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</si>
  <si>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</si>
  <si>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</si>
  <si>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</si>
  <si>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</si>
  <si>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</si>
  <si>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</si>
  <si>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</si>
  <si>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</si>
  <si>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</si>
  <si>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</si>
  <si>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</si>
  <si>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</si>
  <si>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</si>
  <si>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</si>
  <si>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</si>
  <si>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</si>
  <si>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</si>
  <si>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</si>
  <si>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</si>
  <si>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</si>
  <si>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</si>
  <si>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</si>
  <si>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</si>
  <si>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</si>
  <si>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</si>
  <si>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</si>
  <si>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</si>
  <si>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</si>
  <si>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</si>
  <si>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</si>
  <si>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</si>
  <si>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</si>
  <si>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</si>
  <si>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</si>
  <si>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</si>
  <si>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</si>
  <si>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</si>
  <si>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</si>
  <si>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</si>
  <si>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</si>
  <si>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</si>
  <si>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</si>
  <si>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</si>
  <si>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</si>
  <si>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</si>
  <si>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</si>
  <si>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</si>
  <si>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</si>
  <si>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</si>
  <si>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</si>
  <si>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</si>
  <si>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</si>
  <si>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</si>
  <si>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</si>
  <si>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</si>
  <si>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</si>
  <si>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</si>
  <si>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</si>
  <si>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</si>
  <si>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</si>
  <si>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</si>
  <si>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</si>
  <si>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</si>
  <si>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</si>
  <si>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</si>
  <si>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</si>
  <si>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</si>
  <si>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</si>
  <si>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</si>
  <si>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</si>
  <si>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</si>
  <si>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</si>
  <si>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</si>
  <si>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</si>
  <si>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</si>
  <si>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</si>
  <si>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</si>
  <si>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</si>
  <si>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</si>
  <si>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</si>
  <si>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</si>
  <si>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</si>
  <si>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</si>
  <si>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</si>
  <si>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</si>
  <si>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</si>
  <si>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</si>
  <si>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</si>
  <si>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</si>
  <si>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</si>
  <si>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</si>
  <si>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</si>
  <si>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</si>
  <si>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</si>
  <si>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</si>
  <si>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</si>
  <si>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</si>
  <si>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</si>
  <si>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</si>
  <si>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</si>
  <si>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</si>
  <si>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</si>
  <si>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</si>
  <si>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</si>
  <si>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</si>
  <si>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</si>
  <si>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</si>
  <si>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</si>
  <si>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</si>
  <si>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</si>
  <si>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</si>
  <si>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</si>
  <si>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</si>
  <si>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</si>
  <si>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</si>
  <si>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</si>
  <si>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</si>
  <si>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</si>
  <si>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</si>
  <si>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</si>
  <si>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</si>
  <si>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</si>
  <si>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</si>
  <si>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</si>
  <si>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</si>
  <si>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</si>
  <si>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</si>
  <si>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</si>
  <si>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</si>
  <si>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</si>
  <si>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</si>
  <si>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</si>
  <si>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</si>
  <si>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</si>
  <si>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</si>
  <si>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</si>
  <si>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</si>
  <si>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</si>
  <si>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</si>
  <si>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</si>
  <si>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</si>
  <si>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</si>
  <si>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</si>
  <si>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</si>
  <si>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</si>
  <si>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</si>
  <si>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</si>
  <si>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</si>
  <si>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</si>
  <si>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</si>
  <si>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</si>
  <si>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</si>
  <si>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</si>
  <si>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</si>
  <si>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</si>
  <si>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</si>
  <si>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</si>
  <si>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</si>
  <si>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</si>
  <si>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</si>
  <si>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</si>
  <si>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</si>
  <si>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</si>
  <si>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</si>
  <si>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</si>
  <si>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</si>
  <si>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</si>
  <si>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</si>
  <si>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</si>
  <si>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</si>
  <si>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</si>
  <si>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</si>
  <si>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</si>
  <si>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</si>
  <si>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</si>
  <si>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</si>
  <si>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</si>
  <si>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</si>
  <si>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</si>
  <si>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</si>
  <si>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</si>
  <si>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</si>
  <si>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</si>
  <si>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</si>
  <si>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</si>
  <si>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</si>
  <si>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</si>
  <si>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</si>
  <si>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</si>
  <si>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</si>
  <si>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</si>
  <si>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</si>
  <si>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</si>
  <si>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</si>
  <si>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</si>
  <si>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</si>
  <si>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</si>
  <si>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</si>
  <si>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</si>
  <si>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</si>
  <si>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</si>
  <si>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</si>
  <si>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</si>
  <si>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</si>
  <si>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</si>
  <si>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</si>
  <si>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</si>
  <si>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</si>
  <si>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</si>
  <si>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</si>
  <si>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</si>
  <si>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</si>
  <si>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</si>
  <si>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</si>
  <si>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</si>
  <si>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</si>
  <si>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</si>
  <si>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</si>
  <si>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</si>
  <si>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</si>
  <si>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</si>
  <si>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</si>
  <si>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</si>
  <si>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</si>
  <si>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</si>
  <si>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</si>
  <si>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</si>
  <si>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</si>
  <si>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</si>
  <si>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</si>
  <si>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</si>
  <si>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</si>
  <si>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</si>
  <si>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</si>
  <si>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</si>
  <si>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</si>
  <si>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</si>
  <si>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</si>
  <si>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</si>
  <si>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</si>
  <si>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</si>
  <si>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</si>
  <si>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</si>
  <si>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</si>
  <si>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</si>
  <si>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</si>
  <si>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</si>
  <si>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</si>
  <si>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</si>
  <si>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</si>
  <si>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</si>
  <si>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</si>
  <si>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</si>
  <si>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</si>
  <si>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</si>
  <si>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</si>
  <si>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</si>
  <si>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</si>
  <si>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</si>
  <si>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</si>
  <si>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</si>
  <si>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</si>
  <si>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</si>
  <si>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</si>
  <si>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</si>
  <si>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</si>
  <si>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</si>
  <si>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</si>
  <si>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</si>
  <si>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</si>
  <si>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</si>
  <si>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</si>
  <si>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</si>
  <si>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</si>
  <si>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</si>
  <si>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</si>
  <si>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</si>
  <si>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</si>
  <si>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</si>
  <si>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</si>
  <si>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</si>
  <si>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</si>
  <si>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</si>
  <si>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</si>
  <si>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</si>
  <si>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</si>
  <si>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</si>
  <si>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</si>
  <si>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</si>
  <si>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</si>
  <si>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</si>
  <si>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</si>
  <si>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</si>
  <si>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</si>
  <si>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</si>
  <si>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</si>
  <si>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</si>
  <si>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</si>
  <si>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</si>
  <si>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</si>
  <si>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</si>
  <si>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</si>
  <si>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</si>
  <si>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</si>
  <si>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</si>
  <si>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</si>
  <si>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</si>
  <si>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</si>
  <si>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</si>
  <si>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</si>
  <si>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</si>
  <si>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</si>
  <si>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</si>
  <si>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</si>
  <si>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</si>
  <si>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</si>
  <si>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</si>
  <si>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</si>
  <si>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</si>
  <si>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</si>
  <si>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</si>
  <si>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</si>
  <si>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</si>
  <si>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</si>
  <si>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</si>
  <si>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</si>
  <si>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</si>
  <si>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</si>
  <si>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</si>
  <si>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</si>
  <si>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</si>
  <si>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</si>
  <si>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</si>
  <si>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</si>
  <si>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</si>
  <si>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</si>
  <si>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</si>
  <si>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</si>
  <si>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</si>
  <si>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</si>
  <si>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</si>
  <si>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</si>
  <si>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</si>
  <si>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</si>
  <si>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</si>
  <si>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</si>
  <si>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</si>
  <si>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</si>
  <si>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</si>
  <si>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</si>
  <si>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</si>
  <si>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</si>
  <si>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</si>
  <si>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</si>
  <si>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</si>
  <si>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</si>
  <si>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</si>
  <si>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</si>
  <si>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</si>
  <si>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</si>
  <si>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</si>
  <si>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</si>
  <si>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</si>
  <si>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</si>
  <si>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</si>
  <si>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</si>
  <si>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</si>
  <si>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</si>
  <si>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</si>
  <si>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</si>
  <si>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</si>
  <si>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</si>
  <si>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</si>
  <si>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</si>
  <si>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</si>
  <si>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</si>
  <si>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</si>
  <si>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</si>
  <si>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</si>
  <si>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</si>
  <si>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</si>
  <si>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</si>
  <si>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</si>
  <si>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</si>
  <si>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</si>
  <si>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</si>
  <si>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</si>
  <si>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</si>
  <si>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</si>
  <si>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</si>
  <si>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</si>
  <si>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</si>
  <si>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</si>
  <si>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</si>
  <si>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</si>
  <si>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</si>
  <si>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</si>
  <si>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</si>
  <si>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</si>
  <si>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</si>
  <si>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</si>
  <si>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</si>
  <si>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</si>
  <si>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</si>
  <si>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</si>
  <si>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</si>
  <si>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</si>
  <si>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</si>
  <si>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</si>
  <si>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</si>
  <si>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</si>
  <si>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</si>
  <si>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</si>
  <si>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</si>
  <si>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</si>
  <si>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</si>
  <si>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</si>
  <si>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</si>
  <si>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</si>
  <si>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</si>
  <si>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</si>
  <si>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</si>
  <si>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</si>
  <si>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</si>
  <si>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</si>
  <si>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</si>
  <si>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</si>
  <si>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</si>
  <si>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</si>
  <si>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</si>
  <si>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</si>
  <si>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</si>
  <si>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</si>
  <si>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</si>
  <si>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</si>
  <si>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</si>
  <si>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</si>
  <si>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</si>
  <si>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</si>
  <si>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</si>
  <si>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</si>
  <si>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</si>
  <si>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</si>
  <si>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</si>
  <si>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</si>
  <si>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</si>
  <si>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</si>
  <si>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</si>
  <si>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</si>
  <si>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</si>
  <si>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</si>
  <si>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</si>
  <si>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</si>
  <si>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</si>
  <si>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</si>
  <si>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</si>
  <si>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</si>
  <si>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</si>
  <si>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</si>
  <si>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</si>
  <si>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</si>
  <si>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</si>
  <si>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</si>
  <si>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</si>
  <si>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</si>
  <si>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</si>
  <si>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</si>
  <si>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</si>
  <si>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</si>
  <si>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</si>
  <si>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</si>
  <si>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</si>
  <si>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</si>
  <si>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</si>
  <si>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</si>
  <si>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</si>
  <si>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</si>
  <si>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</si>
  <si>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</si>
  <si>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</si>
  <si>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</si>
  <si>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</si>
  <si>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</si>
  <si>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</si>
  <si>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</si>
  <si>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</si>
  <si>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</si>
  <si>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</si>
  <si>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</si>
  <si>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</si>
  <si>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</si>
  <si>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</si>
  <si>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</si>
  <si>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</si>
  <si>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</si>
  <si>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</si>
  <si>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</si>
  <si>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</si>
  <si>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</si>
  <si>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</si>
  <si>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</si>
  <si>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</si>
  <si>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</si>
  <si>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</si>
  <si>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</si>
  <si>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</si>
  <si>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</si>
  <si>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</si>
  <si>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</si>
  <si>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</si>
  <si>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</si>
  <si>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</si>
  <si>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</si>
  <si>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</si>
  <si>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</si>
  <si>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</si>
  <si>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</si>
  <si>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</si>
  <si>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</si>
  <si>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</si>
  <si>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</si>
  <si>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</si>
  <si>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</si>
  <si>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</si>
  <si>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</si>
  <si>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</si>
  <si>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</si>
  <si>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</si>
  <si>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</si>
  <si>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</si>
  <si>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</si>
  <si>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</si>
  <si>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</si>
  <si>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</si>
  <si>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</si>
  <si>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</si>
  <si>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</si>
  <si>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</si>
  <si>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</si>
  <si>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</si>
  <si>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</si>
  <si>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</si>
  <si>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</si>
  <si>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</si>
  <si>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</si>
  <si>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</si>
  <si>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</si>
  <si>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</si>
  <si>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</si>
  <si>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</si>
  <si>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</si>
  <si>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</si>
  <si>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</si>
  <si>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</si>
  <si>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</si>
  <si>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</si>
  <si>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</si>
  <si>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</si>
  <si>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</si>
  <si>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</si>
  <si>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</si>
  <si>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</si>
  <si>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</si>
  <si>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</si>
  <si>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</si>
  <si>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</si>
  <si>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</si>
  <si>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</si>
  <si>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</si>
  <si>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</si>
  <si>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</si>
  <si>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</si>
  <si>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</si>
  <si>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</si>
  <si>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</si>
  <si>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</si>
  <si>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</si>
  <si>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</si>
  <si>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</si>
  <si>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</si>
  <si>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</si>
  <si>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</si>
  <si>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</si>
  <si>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</si>
  <si>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</si>
  <si>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</si>
  <si>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</si>
  <si>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</si>
  <si>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</si>
  <si>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</si>
  <si>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</si>
  <si>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</si>
  <si>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</si>
  <si>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</si>
  <si>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</si>
  <si>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</si>
  <si>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</si>
  <si>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</si>
  <si>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</si>
  <si>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</si>
  <si>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</si>
  <si>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</si>
  <si>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</si>
  <si>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</si>
  <si>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</si>
  <si>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</si>
  <si>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</si>
  <si>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</si>
  <si>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</si>
  <si>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</si>
  <si>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</si>
  <si>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</si>
  <si>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</si>
  <si>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</si>
  <si>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</si>
  <si>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</si>
  <si>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</si>
  <si>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</si>
  <si>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</si>
  <si>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</si>
  <si>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</si>
  <si>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</si>
  <si>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</si>
  <si>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</si>
  <si>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</si>
  <si>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</si>
  <si>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</si>
  <si>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</si>
  <si>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</si>
  <si>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</si>
  <si>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</si>
  <si>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</si>
  <si>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</si>
  <si>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</si>
  <si>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</si>
  <si>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</si>
  <si>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</si>
  <si>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</si>
  <si>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</si>
  <si>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</si>
  <si>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</si>
  <si>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</si>
  <si>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</si>
  <si>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</si>
  <si>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</si>
  <si>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</si>
  <si>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</si>
  <si>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</si>
  <si>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</si>
  <si>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</si>
  <si>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</si>
  <si>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</si>
  <si>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</si>
  <si>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</si>
  <si>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</si>
  <si>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</si>
  <si>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</si>
  <si>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</si>
  <si>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</si>
  <si>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</si>
  <si>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</si>
  <si>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</si>
  <si>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</si>
  <si>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</si>
  <si>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</si>
  <si>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</si>
  <si>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</si>
  <si>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</si>
  <si>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</si>
  <si>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</si>
  <si>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</si>
  <si>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</si>
  <si>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</si>
  <si>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</si>
  <si>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</si>
  <si>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</si>
  <si>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</si>
  <si>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</si>
  <si>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</si>
  <si>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</si>
  <si>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</si>
  <si>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</si>
  <si>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</si>
  <si>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</si>
  <si>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</si>
  <si>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</si>
  <si>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</si>
  <si>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</si>
  <si>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</si>
  <si>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</si>
  <si>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</si>
  <si>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</si>
  <si>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</si>
  <si>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</si>
  <si>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</si>
  <si>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</si>
  <si>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</si>
  <si>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</si>
  <si>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</si>
  <si>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</si>
  <si>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</si>
  <si>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</si>
  <si>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</si>
  <si>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</si>
  <si>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</si>
  <si>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</si>
  <si>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</si>
  <si>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</si>
  <si>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</si>
  <si>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</si>
  <si>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</si>
  <si>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</si>
  <si>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</si>
  <si>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</si>
  <si>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</si>
  <si>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</si>
  <si>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</si>
  <si>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</si>
  <si>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</si>
  <si>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</si>
  <si>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</si>
  <si>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</si>
  <si>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</si>
  <si>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</si>
  <si>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</si>
  <si>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</si>
  <si>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</si>
  <si>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</si>
  <si>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</si>
  <si>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</si>
  <si>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</si>
  <si>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</si>
  <si>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</si>
  <si>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</si>
  <si>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</si>
  <si>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</si>
  <si>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</si>
  <si>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</si>
  <si>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</si>
  <si>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</si>
  <si>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</si>
  <si>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</si>
  <si>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</si>
  <si>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</si>
  <si>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</si>
  <si>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</si>
  <si>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</si>
  <si>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</si>
  <si>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</si>
  <si>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</si>
  <si>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</si>
  <si>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</si>
  <si>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</si>
  <si>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</si>
  <si>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</si>
  <si>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</si>
  <si>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</si>
  <si>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</si>
  <si>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</si>
  <si>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</si>
  <si>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</si>
  <si>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</si>
  <si>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</si>
  <si>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</si>
  <si>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</si>
  <si>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</si>
  <si>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</si>
  <si>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</si>
  <si>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</si>
  <si>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</si>
  <si>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</si>
  <si>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</si>
  <si>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</si>
  <si>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</si>
  <si>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</si>
  <si>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</si>
  <si>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</si>
  <si>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</si>
  <si>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</si>
  <si>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</si>
  <si>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</si>
  <si>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</si>
  <si>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</si>
  <si>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</si>
  <si>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</si>
  <si>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</si>
  <si>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</si>
  <si>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</si>
  <si>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</si>
  <si>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</si>
  <si>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</si>
  <si>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</si>
  <si>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</si>
  <si>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</si>
  <si>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</si>
  <si>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</si>
  <si>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</si>
  <si>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</si>
  <si>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</si>
  <si>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</si>
  <si>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</si>
  <si>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</si>
  <si>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</si>
  <si>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</si>
  <si>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</si>
  <si>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</si>
  <si>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</si>
  <si>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</si>
  <si>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</si>
  <si>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</si>
  <si>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</si>
  <si>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</si>
  <si>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</si>
  <si>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</si>
  <si>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</si>
  <si>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</si>
  <si>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</si>
  <si>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</si>
  <si>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</si>
  <si>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</si>
  <si>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</si>
  <si>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</si>
  <si>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</si>
  <si>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</si>
  <si>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</si>
  <si>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</si>
  <si>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</si>
  <si>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</si>
  <si>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</si>
  <si>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</si>
  <si>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</si>
  <si>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</si>
  <si>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</si>
  <si>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</si>
  <si>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</si>
  <si>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</si>
  <si>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</si>
  <si>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</si>
  <si>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</si>
  <si>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</si>
  <si>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</si>
  <si>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</si>
  <si>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</si>
  <si>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</si>
  <si>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</si>
  <si>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</si>
  <si>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</si>
  <si>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</si>
  <si>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</si>
  <si>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</si>
  <si>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</si>
  <si>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</si>
  <si>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</si>
  <si>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</si>
  <si>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</si>
  <si>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</si>
  <si>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</si>
  <si>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</si>
  <si>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</si>
  <si>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</si>
  <si>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</si>
  <si>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</si>
  <si>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</si>
  <si>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</si>
  <si>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</si>
  <si>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</si>
  <si>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</si>
  <si>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</si>
  <si>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</si>
  <si>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</si>
  <si>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</si>
  <si>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</si>
  <si>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</si>
  <si>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</si>
  <si>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</si>
  <si>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</si>
  <si>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</si>
  <si>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</si>
  <si>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</si>
  <si>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</si>
  <si>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</si>
  <si>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</si>
  <si>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</si>
  <si>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</si>
  <si>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</si>
  <si>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</si>
  <si>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</si>
  <si>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</si>
  <si>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</si>
  <si>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</si>
  <si>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</si>
  <si>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</si>
  <si>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</si>
  <si>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</si>
  <si>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</si>
  <si>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</si>
  <si>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</si>
  <si>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</si>
  <si>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</si>
  <si>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</si>
  <si>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</si>
  <si>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</si>
  <si>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</si>
  <si>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</si>
  <si>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</si>
  <si>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</si>
  <si>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</si>
  <si>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</si>
  <si>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</si>
  <si>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</si>
  <si>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</si>
  <si>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</si>
  <si>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</si>
  <si>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</si>
  <si>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</si>
  <si>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</si>
  <si>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</si>
  <si>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</si>
  <si>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</si>
  <si>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</si>
  <si>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</si>
  <si>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</si>
  <si>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</si>
  <si>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</si>
  <si>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</si>
  <si>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</si>
  <si>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</si>
  <si>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</si>
  <si>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</si>
  <si>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</si>
  <si>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</si>
  <si>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</si>
  <si>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</si>
  <si>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</si>
  <si>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</si>
  <si>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</si>
  <si>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</si>
  <si>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</si>
  <si>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</si>
  <si>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</si>
  <si>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</si>
  <si>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</si>
  <si>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</si>
  <si>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</si>
  <si>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</si>
  <si>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</si>
  <si>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</si>
  <si>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</si>
  <si>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</si>
  <si>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</si>
  <si>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</si>
  <si>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</si>
  <si>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</si>
  <si>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</si>
  <si>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</si>
  <si>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</si>
  <si>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</si>
  <si>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</si>
  <si>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</si>
  <si>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</si>
  <si>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</si>
  <si>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</si>
  <si>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</si>
  <si>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</si>
  <si>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</si>
  <si>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</si>
  <si>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</si>
  <si>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</si>
  <si>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</si>
  <si>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</si>
  <si>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</si>
  <si>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</si>
  <si>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</si>
  <si>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</si>
  <si>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</si>
  <si>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</si>
  <si>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</si>
  <si>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</si>
  <si>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</si>
  <si>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</si>
  <si>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</si>
  <si>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</si>
  <si>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</si>
  <si>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</si>
  <si>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</si>
  <si>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</si>
  <si>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</si>
  <si>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</si>
  <si>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</si>
  <si>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</si>
  <si>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</si>
  <si>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</si>
  <si>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</si>
  <si>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</si>
  <si>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</si>
  <si>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</si>
  <si>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</si>
  <si>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</si>
  <si>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</si>
  <si>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</si>
  <si>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</si>
  <si>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</si>
  <si>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</si>
  <si>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</si>
  <si>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</si>
  <si>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</si>
  <si>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</si>
  <si>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</si>
  <si>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</si>
  <si>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</si>
  <si>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</si>
  <si>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</si>
  <si>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</si>
  <si>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</si>
  <si>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</si>
  <si>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</si>
  <si>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</si>
  <si>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</si>
  <si>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</si>
  <si>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</si>
  <si>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</si>
  <si>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</si>
  <si>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</si>
  <si>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</si>
  <si>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</si>
  <si>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</si>
  <si>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</si>
  <si>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</si>
  <si>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</si>
  <si>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</si>
  <si>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</si>
  <si>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</si>
  <si>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</si>
  <si>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</si>
  <si>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</si>
  <si>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</si>
  <si>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</si>
  <si>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</si>
  <si>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</si>
  <si>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</si>
  <si>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</si>
  <si>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</si>
  <si>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</si>
  <si>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</si>
  <si>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</si>
  <si>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</si>
  <si>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</si>
  <si>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</si>
  <si>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</si>
  <si>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</si>
  <si>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</si>
  <si>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</si>
  <si>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</si>
  <si>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</si>
  <si>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</si>
  <si>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</si>
  <si>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</si>
  <si>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</si>
  <si>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</si>
  <si>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</si>
  <si>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</si>
  <si>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</si>
  <si>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</si>
  <si>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</si>
  <si>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</si>
  <si>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</si>
  <si>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</si>
  <si>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</si>
  <si>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</si>
  <si>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</si>
  <si>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</si>
  <si>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</si>
  <si>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</si>
  <si>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</si>
  <si>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</si>
  <si>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</si>
  <si>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</si>
  <si>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</si>
  <si>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</si>
  <si>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</si>
  <si>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</si>
  <si>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</si>
  <si>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</si>
  <si>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</si>
  <si>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</si>
  <si>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</si>
  <si>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</si>
  <si>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</si>
  <si>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</si>
  <si>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</si>
  <si>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</si>
  <si>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</si>
  <si>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</si>
  <si>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</si>
  <si>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</si>
  <si>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</si>
  <si>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</si>
  <si>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</si>
  <si>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</si>
  <si>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</si>
  <si>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</si>
  <si>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</si>
  <si>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</si>
  <si>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</si>
  <si>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</si>
  <si>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</si>
  <si>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</si>
  <si>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</si>
  <si>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</si>
  <si>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</si>
  <si>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</si>
  <si>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</si>
  <si>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</si>
  <si>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</si>
  <si>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</si>
  <si>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</si>
  <si>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</si>
  <si>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</si>
  <si>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</si>
  <si>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</si>
  <si>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</si>
  <si>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</si>
  <si>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</si>
  <si>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</si>
  <si>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</si>
  <si>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</si>
  <si>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</si>
  <si>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</si>
  <si>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</si>
  <si>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</si>
  <si>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</si>
  <si>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</si>
  <si>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</si>
  <si>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</si>
  <si>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</si>
  <si>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</si>
  <si>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</si>
  <si>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</si>
  <si>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</si>
  <si>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</si>
  <si>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</si>
  <si>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</si>
  <si>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</si>
  <si>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</si>
  <si>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</si>
  <si>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</si>
  <si>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</si>
  <si>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</si>
  <si>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</si>
  <si>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</si>
  <si>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</si>
  <si>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</si>
  <si>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</si>
  <si>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</si>
  <si>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</si>
  <si>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</si>
  <si>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</si>
  <si>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</si>
  <si>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</si>
  <si>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</si>
  <si>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</si>
  <si>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</si>
  <si>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</si>
  <si>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</si>
  <si>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</si>
  <si>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</si>
  <si>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</si>
  <si>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</si>
  <si>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</si>
  <si>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</si>
  <si>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</si>
  <si>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</si>
  <si>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</si>
  <si>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</si>
  <si>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</si>
  <si>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</si>
  <si>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</si>
  <si>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</si>
  <si>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</si>
  <si>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</si>
  <si>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</si>
  <si>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</si>
  <si>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</si>
  <si>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</si>
  <si>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</si>
  <si>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</si>
  <si>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</si>
  <si>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</si>
  <si>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</si>
  <si>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</si>
  <si>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</si>
  <si>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</si>
  <si>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</si>
  <si>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</si>
  <si>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</si>
  <si>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</si>
  <si>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</si>
  <si>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</si>
  <si>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</si>
  <si>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</si>
  <si>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</si>
  <si>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</si>
  <si>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</si>
  <si>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</si>
  <si>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</si>
  <si>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</si>
  <si>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</si>
  <si>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</si>
  <si>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</si>
  <si>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</si>
  <si>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</si>
  <si>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</si>
  <si>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</si>
  <si>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</si>
  <si>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</si>
  <si>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</si>
  <si>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</si>
  <si>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</si>
  <si>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</si>
  <si>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</si>
  <si>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</si>
  <si>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</si>
  <si>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</si>
  <si>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</si>
  <si>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</si>
  <si>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</si>
  <si>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</si>
  <si>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</si>
  <si>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</si>
  <si>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</si>
  <si>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</si>
  <si>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</si>
  <si>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</si>
  <si>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</si>
  <si>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</si>
  <si>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</si>
  <si>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</si>
  <si>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</si>
  <si>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</si>
  <si>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</si>
  <si>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</si>
  <si>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</si>
  <si>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</si>
  <si>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</si>
  <si>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</si>
  <si>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</si>
  <si>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</si>
  <si>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</si>
  <si>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</si>
  <si>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</si>
  <si>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</si>
  <si>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</si>
  <si>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</si>
  <si>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</si>
  <si>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</si>
  <si>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</si>
  <si>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</si>
  <si>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</si>
  <si>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</si>
  <si>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</si>
  <si>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</si>
  <si>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</si>
  <si>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</si>
  <si>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</si>
  <si>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</si>
  <si>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</si>
  <si>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</si>
  <si>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</si>
  <si>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</si>
  <si>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</si>
  <si>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</si>
  <si>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</si>
  <si>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</si>
  <si>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</si>
  <si>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</si>
  <si>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</si>
  <si>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</si>
  <si>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</si>
  <si>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</si>
  <si>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</si>
  <si>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</si>
  <si>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</si>
  <si>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</si>
  <si>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</si>
  <si>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</si>
  <si>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</si>
  <si>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</si>
  <si>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</si>
  <si>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</si>
  <si>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</si>
  <si>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</si>
  <si>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</si>
  <si>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</si>
  <si>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</si>
  <si>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</si>
  <si>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</si>
  <si>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</si>
  <si>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</si>
  <si>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</si>
  <si>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</si>
  <si>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</si>
  <si>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</si>
  <si>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</si>
  <si>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</si>
  <si>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</si>
  <si>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</si>
  <si>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</si>
  <si>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</si>
  <si>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</si>
  <si>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</si>
  <si>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</si>
  <si>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</si>
  <si>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</si>
  <si>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</si>
  <si>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</si>
  <si>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</si>
  <si>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</si>
  <si>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</si>
  <si>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</si>
  <si>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</si>
  <si>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</si>
  <si>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</si>
  <si>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</si>
  <si>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</si>
  <si>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</si>
  <si>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</si>
  <si>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</si>
  <si>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</si>
  <si>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</si>
  <si>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</si>
  <si>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</si>
  <si>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</si>
  <si>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</si>
  <si>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</si>
  <si>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</si>
  <si>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</si>
  <si>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</si>
  <si>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</si>
  <si>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</si>
  <si>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</si>
  <si>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</si>
  <si>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</si>
  <si>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</si>
  <si>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</si>
  <si>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</si>
  <si>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</si>
  <si>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</si>
  <si>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</si>
  <si>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</si>
  <si>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</si>
  <si>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</si>
  <si>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</si>
  <si>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</si>
  <si>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</si>
  <si>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</si>
  <si>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</si>
  <si>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</si>
  <si>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</si>
  <si>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</si>
  <si>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</si>
  <si>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</si>
  <si>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</si>
  <si>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</si>
  <si>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</si>
  <si>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</si>
  <si>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</si>
  <si>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</si>
  <si>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</si>
  <si>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</si>
  <si>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</si>
  <si>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</si>
  <si>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</si>
  <si>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</si>
  <si>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</si>
  <si>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</si>
  <si>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</si>
  <si>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</si>
  <si>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</si>
  <si>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</si>
  <si>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</si>
  <si>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</si>
  <si>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</si>
  <si>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</si>
  <si>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</si>
  <si>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</si>
  <si>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</si>
  <si>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</si>
  <si>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</si>
  <si>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</si>
  <si>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</si>
  <si>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</si>
  <si>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</si>
  <si>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</si>
  <si>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</si>
  <si>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</si>
  <si>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</si>
  <si>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</si>
  <si>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</si>
  <si>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</si>
  <si>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</si>
  <si>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</si>
  <si>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</si>
  <si>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</si>
  <si>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</si>
  <si>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</si>
  <si>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</si>
  <si>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</si>
  <si>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</si>
  <si>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</si>
  <si>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</si>
  <si>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</si>
  <si>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</si>
  <si>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</si>
  <si>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</si>
  <si>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</si>
  <si>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</si>
  <si>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</si>
  <si>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</si>
  <si>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</si>
  <si>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</si>
  <si>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</si>
  <si>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</si>
  <si>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</si>
  <si>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</si>
  <si>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</si>
  <si>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</si>
  <si>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</si>
  <si>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</si>
  <si>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</si>
  <si>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</si>
  <si>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</si>
  <si>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</si>
  <si>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</si>
  <si>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</si>
  <si>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</si>
  <si>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</si>
  <si>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</si>
  <si>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</si>
  <si>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</si>
  <si>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</si>
  <si>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</si>
  <si>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</si>
  <si>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</si>
  <si>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</si>
  <si>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</si>
  <si>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</si>
  <si>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</si>
  <si>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</si>
  <si>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</si>
  <si>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</si>
  <si>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</si>
  <si>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</si>
  <si>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</si>
  <si>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</si>
  <si>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</si>
  <si>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</si>
  <si>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</si>
  <si>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</si>
  <si>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</si>
  <si>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</si>
  <si>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</si>
  <si>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</si>
  <si>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</si>
  <si>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</si>
  <si>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</si>
  <si>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</si>
  <si>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</si>
  <si>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</si>
  <si>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</si>
  <si>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</si>
  <si>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</si>
  <si>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</si>
  <si>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</si>
  <si>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</si>
  <si>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</si>
  <si>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</si>
  <si>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</si>
  <si>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</si>
  <si>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</si>
  <si>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</si>
  <si>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</si>
  <si>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</si>
  <si>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</si>
  <si>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</si>
  <si>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</si>
  <si>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</si>
  <si>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</si>
  <si>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</si>
  <si>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</si>
  <si>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</si>
  <si>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</si>
  <si>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</si>
  <si>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</si>
  <si>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</si>
  <si>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</si>
  <si>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</si>
  <si>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</si>
  <si>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</si>
  <si>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</si>
  <si>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</si>
  <si>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</si>
  <si>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</si>
  <si>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</si>
  <si>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</si>
  <si>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</si>
  <si>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</si>
  <si>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</si>
  <si>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</si>
  <si>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</si>
  <si>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</si>
  <si>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</si>
  <si>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</si>
  <si>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</si>
  <si>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</si>
  <si>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</si>
  <si>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</si>
  <si>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</si>
  <si>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</si>
  <si>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</si>
  <si>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</si>
  <si>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</si>
  <si>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</si>
  <si>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</si>
  <si>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</si>
  <si>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</si>
  <si>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</si>
  <si>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</si>
  <si>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</si>
  <si>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</si>
  <si>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</si>
  <si>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</si>
  <si>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</si>
  <si>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</si>
  <si>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</si>
  <si>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</si>
  <si>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</si>
  <si>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</si>
  <si>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</si>
  <si>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</si>
  <si>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</si>
  <si>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</si>
  <si>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</si>
  <si>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</si>
  <si>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</si>
  <si>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</si>
  <si>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</si>
  <si>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</si>
  <si>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</si>
  <si>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</si>
  <si>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</si>
  <si>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</si>
  <si>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</si>
  <si>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</si>
  <si>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</si>
  <si>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</si>
  <si>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</si>
  <si>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</si>
  <si>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</si>
  <si>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</si>
  <si>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</si>
  <si>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</si>
  <si>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</si>
  <si>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</si>
  <si>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</si>
  <si>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</si>
  <si>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</si>
  <si>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</si>
  <si>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</si>
  <si>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</si>
  <si>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</si>
  <si>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</si>
  <si>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</si>
  <si>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</si>
  <si>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</si>
  <si>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</si>
  <si>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</si>
  <si>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</si>
  <si>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</si>
  <si>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</si>
  <si>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</si>
  <si>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</si>
  <si>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</si>
  <si>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</si>
  <si>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</si>
  <si>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</si>
  <si>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</si>
  <si>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</si>
  <si>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</si>
  <si>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</si>
  <si>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</si>
  <si>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</si>
  <si>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</si>
  <si>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</si>
  <si>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</si>
  <si>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</si>
  <si>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</si>
  <si>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</si>
  <si>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</si>
  <si>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</si>
  <si>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</si>
  <si>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</si>
  <si>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</si>
  <si>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</si>
  <si>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</si>
  <si>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</si>
  <si>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</si>
  <si>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</si>
  <si>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</si>
  <si>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</si>
  <si>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</si>
  <si>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</si>
  <si>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</si>
  <si>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</si>
  <si>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</si>
  <si>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</si>
  <si>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</si>
  <si>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</si>
  <si>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</si>
  <si>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</si>
  <si>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</si>
  <si>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</si>
  <si>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</si>
  <si>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</si>
  <si>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</si>
  <si>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</si>
  <si>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</si>
  <si>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</si>
  <si>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</si>
  <si>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</si>
  <si>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</si>
  <si>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</si>
  <si>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</si>
  <si>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</si>
  <si>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</si>
  <si>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</si>
  <si>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</si>
  <si>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</si>
  <si>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</si>
  <si>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</si>
  <si>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</si>
  <si>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</si>
  <si>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</si>
  <si>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</si>
  <si>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</si>
  <si>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</si>
  <si>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</si>
  <si>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</si>
  <si>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</si>
  <si>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</si>
  <si>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</si>
  <si>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</si>
  <si>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</si>
  <si>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</si>
  <si>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</si>
  <si>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</si>
  <si>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</si>
  <si>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</si>
  <si>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</si>
  <si>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</si>
  <si>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</si>
  <si>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</si>
  <si>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</si>
  <si>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</si>
  <si>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</si>
  <si>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</si>
  <si>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</si>
  <si>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</si>
  <si>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</si>
  <si>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</si>
  <si>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</si>
  <si>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</si>
  <si>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</si>
  <si>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</si>
  <si>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</si>
  <si>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</si>
  <si>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</si>
  <si>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</si>
  <si>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</si>
  <si>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</si>
  <si>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</si>
  <si>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</si>
  <si>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</si>
  <si>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</si>
  <si>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</si>
  <si>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</si>
  <si>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</si>
  <si>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</si>
  <si>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</si>
  <si>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</si>
  <si>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</si>
  <si>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</si>
  <si>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</si>
  <si>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</si>
  <si>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</si>
  <si>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</si>
  <si>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</si>
  <si>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</si>
  <si>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</si>
  <si>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</si>
  <si>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</si>
  <si>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</si>
  <si>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</si>
  <si>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</si>
  <si>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</si>
  <si>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</si>
  <si>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</si>
  <si>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</si>
  <si>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</si>
  <si>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</si>
  <si>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</si>
  <si>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</si>
  <si>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</si>
  <si>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</si>
  <si>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</si>
  <si>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</si>
  <si>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</si>
  <si>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</si>
  <si>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</si>
  <si>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</si>
  <si>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</si>
  <si>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</si>
  <si>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</si>
  <si>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</si>
  <si>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</si>
  <si>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</si>
  <si>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</si>
  <si>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</si>
  <si>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</si>
  <si>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</si>
  <si>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</si>
  <si>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</si>
  <si>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</si>
  <si>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</si>
  <si>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</si>
  <si>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</si>
  <si>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</si>
  <si>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</si>
  <si>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</si>
  <si>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</si>
  <si>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</si>
  <si>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</si>
  <si>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</si>
  <si>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</si>
  <si>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</si>
  <si>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</si>
  <si>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</si>
  <si>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</si>
  <si>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</si>
  <si>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</si>
  <si>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</si>
  <si>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</si>
  <si>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</si>
  <si>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</si>
  <si>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</si>
  <si>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</si>
  <si>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</si>
  <si>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</si>
  <si>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</si>
  <si>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</si>
  <si>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</si>
  <si>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</si>
  <si>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</si>
  <si>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</si>
  <si>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</si>
  <si>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</si>
  <si>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</si>
  <si>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</si>
  <si>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</si>
  <si>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</si>
  <si>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</si>
  <si>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</si>
  <si>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</si>
  <si>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</si>
  <si>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</si>
  <si>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</si>
  <si>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</si>
  <si>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</si>
  <si>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</si>
  <si>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</si>
  <si>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</si>
  <si>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</si>
  <si>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</si>
  <si>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</si>
  <si>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</si>
  <si>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</si>
  <si>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</si>
  <si>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</si>
  <si>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</si>
  <si>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</si>
  <si>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</si>
  <si>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</si>
  <si>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</si>
  <si>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</si>
  <si>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</si>
  <si>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</si>
  <si>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</si>
  <si>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</si>
  <si>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</si>
  <si>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</si>
  <si>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</si>
  <si>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</si>
  <si>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</si>
  <si>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</si>
  <si>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</si>
  <si>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</si>
  <si>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</si>
  <si>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</si>
  <si>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</si>
  <si>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</si>
  <si>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</si>
  <si>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</si>
  <si>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</si>
  <si>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</si>
  <si>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</si>
  <si>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</si>
  <si>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</si>
  <si>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</si>
  <si>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</si>
  <si>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</si>
  <si>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</si>
  <si>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</si>
  <si>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</si>
  <si>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</si>
  <si>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</si>
  <si>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</si>
  <si>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</si>
  <si>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</si>
  <si>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</si>
  <si>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</si>
  <si>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</si>
  <si>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</si>
  <si>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</si>
  <si>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</si>
  <si>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</si>
  <si>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</si>
  <si>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</si>
  <si>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</si>
  <si>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</si>
  <si>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</si>
  <si>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</si>
  <si>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</si>
  <si>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</si>
  <si>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</si>
  <si>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</si>
  <si>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</si>
  <si>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</si>
  <si>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</si>
  <si>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</si>
  <si>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</si>
  <si>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</si>
  <si>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</si>
  <si>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</si>
  <si>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</si>
  <si>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</si>
  <si>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</si>
  <si>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</si>
  <si>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</si>
  <si>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</si>
  <si>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</si>
  <si>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</si>
  <si>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</si>
  <si>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</si>
  <si>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</si>
  <si>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</si>
  <si>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</si>
  <si>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</si>
  <si>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</si>
  <si>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</si>
  <si>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</si>
  <si>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</si>
  <si>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</si>
  <si>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</si>
  <si>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</si>
  <si>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</si>
  <si>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</si>
  <si>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</si>
  <si>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</si>
  <si>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</si>
  <si>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</si>
  <si>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</si>
  <si>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</si>
  <si>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</si>
  <si>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</si>
  <si>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</si>
  <si>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</si>
  <si>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</si>
  <si>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</si>
  <si>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</si>
  <si>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</si>
  <si>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</si>
  <si>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</si>
  <si>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</si>
  <si>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</si>
  <si>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</si>
  <si>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</si>
  <si>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</si>
  <si>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</si>
  <si>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</si>
  <si>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</si>
  <si>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</si>
  <si>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</si>
  <si>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</si>
  <si>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</si>
  <si>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</si>
  <si>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</si>
  <si>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</si>
  <si>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</si>
  <si>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</si>
  <si>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</si>
  <si>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</si>
  <si>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</si>
  <si>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</si>
  <si>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</si>
  <si>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</si>
  <si>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</si>
  <si>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</si>
  <si>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</si>
  <si>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</si>
  <si>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</si>
  <si>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</si>
  <si>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</si>
  <si>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</si>
  <si>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</si>
  <si>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</si>
  <si>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</si>
  <si>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</si>
  <si>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</si>
  <si>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</si>
  <si>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</si>
  <si>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</si>
  <si>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</si>
  <si>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</si>
  <si>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</si>
  <si>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</si>
  <si>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</si>
  <si>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</si>
  <si>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</si>
  <si>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</si>
  <si>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</si>
  <si>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</si>
  <si>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</si>
  <si>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</si>
  <si>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</si>
  <si>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</si>
  <si>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</si>
  <si>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</si>
  <si>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</si>
  <si>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</si>
  <si>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</si>
  <si>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</si>
  <si>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</si>
  <si>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</si>
  <si>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</si>
  <si>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</si>
  <si>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</si>
  <si>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</si>
  <si>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</si>
  <si>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</si>
  <si>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</si>
  <si>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</si>
  <si>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</si>
  <si>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</si>
  <si>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</si>
  <si>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</si>
  <si>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</si>
  <si>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</si>
  <si>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</si>
  <si>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</si>
  <si>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</si>
  <si>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</si>
  <si>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</si>
  <si>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</si>
  <si>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</si>
  <si>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</si>
  <si>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</si>
  <si>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</si>
  <si>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</si>
  <si>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</si>
  <si>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</si>
  <si>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</si>
  <si>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</si>
  <si>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</si>
  <si>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</si>
  <si>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</si>
  <si>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</si>
  <si>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</si>
  <si>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</si>
  <si>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</si>
  <si>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</si>
  <si>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</si>
  <si>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</si>
  <si>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</si>
  <si>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</si>
  <si>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</si>
  <si>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</si>
  <si>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</si>
  <si>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</si>
  <si>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</si>
  <si>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</si>
  <si>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</si>
  <si>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</si>
  <si>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</si>
  <si>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</si>
  <si>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</si>
  <si>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</si>
  <si>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</si>
  <si>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</si>
  <si>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</si>
  <si>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</si>
  <si>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</si>
  <si>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</si>
  <si>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</si>
  <si>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</si>
  <si>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</si>
  <si>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</si>
  <si>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</si>
  <si>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</si>
  <si>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</si>
  <si>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</si>
  <si>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</si>
  <si>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</si>
  <si>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</si>
  <si>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</si>
  <si>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</si>
  <si>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</si>
  <si>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</si>
  <si>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</si>
  <si>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</si>
  <si>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</si>
  <si>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</si>
  <si>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</si>
  <si>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</si>
  <si>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</si>
  <si>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</si>
  <si>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</si>
  <si>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</si>
  <si>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</si>
  <si>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</si>
  <si>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</si>
  <si>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</si>
  <si>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</si>
  <si>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</si>
  <si>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</si>
  <si>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</si>
  <si>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</si>
  <si>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</si>
  <si>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</si>
  <si>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</si>
  <si>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</si>
  <si>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</si>
  <si>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</si>
  <si>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</si>
  <si>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</si>
  <si>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</si>
  <si>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</si>
  <si>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</si>
  <si>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</si>
  <si>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</si>
  <si>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</si>
  <si>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</si>
  <si>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</si>
  <si>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</si>
  <si>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</si>
  <si>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</si>
  <si>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</si>
  <si>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</si>
  <si>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</si>
  <si>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</si>
  <si>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</si>
  <si>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</si>
  <si>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</si>
  <si>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</si>
  <si>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</si>
  <si>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</si>
  <si>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</si>
  <si>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</si>
  <si>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</si>
  <si>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</si>
  <si>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</si>
  <si>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</si>
  <si>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</si>
  <si>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</si>
  <si>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</si>
  <si>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</si>
  <si>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</si>
  <si>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</si>
  <si>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</si>
  <si>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</si>
  <si>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</si>
  <si>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</si>
  <si>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</si>
  <si>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</si>
  <si>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</si>
  <si>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</si>
  <si>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</si>
  <si>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</si>
  <si>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</si>
  <si>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</si>
  <si>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</si>
  <si>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</si>
  <si>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</si>
  <si>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</si>
  <si>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</si>
  <si>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</si>
  <si>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</si>
  <si>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</si>
  <si>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</si>
  <si>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</si>
  <si>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</si>
  <si>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</si>
  <si>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</si>
  <si>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</si>
  <si>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</si>
  <si>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</si>
  <si>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</si>
  <si>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</si>
  <si>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</si>
  <si>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</si>
  <si>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</si>
  <si>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</si>
  <si>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</si>
  <si>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</si>
  <si>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</si>
  <si>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</si>
  <si>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</si>
  <si>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</si>
  <si>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</si>
  <si>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</si>
  <si>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</si>
  <si>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</si>
  <si>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</si>
  <si>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</si>
  <si>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</si>
  <si>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</si>
  <si>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</si>
  <si>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</si>
  <si>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</si>
  <si>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</si>
  <si>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</si>
  <si>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</si>
  <si>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</si>
  <si>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</si>
  <si>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</si>
  <si>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</si>
  <si>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</si>
  <si>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</si>
  <si>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</si>
  <si>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</si>
  <si>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</si>
  <si>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</si>
  <si>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</si>
  <si>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</si>
  <si>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</si>
  <si>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</si>
  <si>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</si>
  <si>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</si>
  <si>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</si>
  <si>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</si>
  <si>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</si>
  <si>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</si>
  <si>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</si>
  <si>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</si>
  <si>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</si>
  <si>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</si>
  <si>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</si>
  <si>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</si>
  <si>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</si>
  <si>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</si>
  <si>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</si>
  <si>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</si>
  <si>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</si>
  <si>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</si>
  <si>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</si>
  <si>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</si>
  <si>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</si>
  <si>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</si>
  <si>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</si>
  <si>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</si>
  <si>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</si>
  <si>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</si>
  <si>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</si>
  <si>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</si>
  <si>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</si>
  <si>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</si>
  <si>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</si>
  <si>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</si>
  <si>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</si>
  <si>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</si>
  <si>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</si>
  <si>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</si>
  <si>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</si>
  <si>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</si>
  <si>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</si>
  <si>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</si>
  <si>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</si>
  <si>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</si>
  <si>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</si>
  <si>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</si>
  <si>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</si>
  <si>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</si>
  <si>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</si>
  <si>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</si>
  <si>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</si>
  <si>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</si>
  <si>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</si>
  <si>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</si>
  <si>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</si>
  <si>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</si>
  <si>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</si>
  <si>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</si>
  <si>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</si>
  <si>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</si>
  <si>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</si>
  <si>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</si>
  <si>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</si>
  <si>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</si>
  <si>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</si>
  <si>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</si>
  <si>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</si>
  <si>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</si>
  <si>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</si>
  <si>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</si>
  <si>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</si>
  <si>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</si>
  <si>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</si>
  <si>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</si>
  <si>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</si>
  <si>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</si>
  <si>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</si>
  <si>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</si>
  <si>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</si>
  <si>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</si>
  <si>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</si>
  <si>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</si>
  <si>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</si>
  <si>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</si>
  <si>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</si>
  <si>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</si>
  <si>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</si>
  <si>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</si>
  <si>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</si>
  <si>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</si>
  <si>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</si>
  <si>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</si>
  <si>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</si>
  <si>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</si>
  <si>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</si>
  <si>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</si>
  <si>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</si>
  <si>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</si>
  <si>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</si>
  <si>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</si>
  <si>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</si>
  <si>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</si>
  <si>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</si>
  <si>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</si>
  <si>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</si>
  <si>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</si>
  <si>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</si>
  <si>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</si>
  <si>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</si>
  <si>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</si>
  <si>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</si>
  <si>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</si>
  <si>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</si>
  <si>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</si>
  <si>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</si>
  <si>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</si>
  <si>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</si>
  <si>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</si>
  <si>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</si>
  <si>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</si>
  <si>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</si>
  <si>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</si>
  <si>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</si>
  <si>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</si>
  <si>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</si>
  <si>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</si>
  <si>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</si>
  <si>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</si>
  <si>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</si>
  <si>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</si>
  <si>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</si>
  <si>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</si>
  <si>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</si>
  <si>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</si>
  <si>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</si>
  <si>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</si>
  <si>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</si>
  <si>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</si>
  <si>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</si>
  <si>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</si>
  <si>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</si>
  <si>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</si>
  <si>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</si>
  <si>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</si>
  <si>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</si>
  <si>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</si>
  <si>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</si>
  <si>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</si>
  <si>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</si>
  <si>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</si>
  <si>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</si>
  <si>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</si>
  <si>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</si>
  <si>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</si>
  <si>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</si>
  <si>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</si>
  <si>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</si>
  <si>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</si>
  <si>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</si>
  <si>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</si>
  <si>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</si>
  <si>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</si>
  <si>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</si>
  <si>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</si>
  <si>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</si>
  <si>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</si>
  <si>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</si>
  <si>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</si>
  <si>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</si>
  <si>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</si>
  <si>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</si>
  <si>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</si>
  <si>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</si>
  <si>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</si>
  <si>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</si>
  <si>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</si>
  <si>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</si>
  <si>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</si>
  <si>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</si>
  <si>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</si>
  <si>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</si>
  <si>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</si>
  <si>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</si>
  <si>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</si>
  <si>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</si>
  <si>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</si>
  <si>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</si>
  <si>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</si>
  <si>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</si>
  <si>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</si>
  <si>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</si>
  <si>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</si>
  <si>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</si>
  <si>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</si>
  <si>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</si>
  <si>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</si>
  <si>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</si>
  <si>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</si>
  <si>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</si>
  <si>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</si>
  <si>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</si>
  <si>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</si>
  <si>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</si>
  <si>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</si>
  <si>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</si>
  <si>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</si>
  <si>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</si>
  <si>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</si>
  <si>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</si>
  <si>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</si>
  <si>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</si>
  <si>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</si>
  <si>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</si>
  <si>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</si>
  <si>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</si>
  <si>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</si>
  <si>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</si>
  <si>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</si>
  <si>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</si>
  <si>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</si>
  <si>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</si>
  <si>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</si>
  <si>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</si>
  <si>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</si>
  <si>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</si>
  <si>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</si>
  <si>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</si>
  <si>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</si>
  <si>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</si>
  <si>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</si>
  <si>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</si>
  <si>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</si>
  <si>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</si>
  <si>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</si>
  <si>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</si>
  <si>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</si>
  <si>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</si>
  <si>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</si>
  <si>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</si>
  <si>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</si>
  <si>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</si>
  <si>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</si>
  <si>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</si>
  <si>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</si>
  <si>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</si>
  <si>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</si>
  <si>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</si>
  <si>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</si>
  <si>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</si>
  <si>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</si>
  <si>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</si>
  <si>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</si>
  <si>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</si>
  <si>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</si>
  <si>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</si>
  <si>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</si>
  <si>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</si>
  <si>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</si>
  <si>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</si>
  <si>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</si>
  <si>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</si>
  <si>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</si>
  <si>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</si>
  <si>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</si>
  <si>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</si>
  <si>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</si>
  <si>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</si>
  <si>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</si>
  <si>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</si>
  <si>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</si>
  <si>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</si>
  <si>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</si>
  <si>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</si>
  <si>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</si>
  <si>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</si>
  <si>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</si>
  <si>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</si>
  <si>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</si>
  <si>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</si>
  <si>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</si>
  <si>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</si>
  <si>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</si>
  <si>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</si>
  <si>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</si>
  <si>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</si>
  <si>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</si>
  <si>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</si>
  <si>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</si>
  <si>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</si>
  <si>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</si>
  <si>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</si>
  <si>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</si>
  <si>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</si>
  <si>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</si>
  <si>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</si>
  <si>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</si>
  <si>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</si>
  <si>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</si>
  <si>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</si>
  <si>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</si>
  <si>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</si>
  <si>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</si>
  <si>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</si>
  <si>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</si>
  <si>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</si>
  <si>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</si>
  <si>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</si>
  <si>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</si>
  <si>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</si>
  <si>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</si>
  <si>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</si>
  <si>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</si>
  <si>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</si>
  <si>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</si>
  <si>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</si>
  <si>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</si>
  <si>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</si>
  <si>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</si>
  <si>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</si>
  <si>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</si>
  <si>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</si>
  <si>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</si>
  <si>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</si>
  <si>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</si>
  <si>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</si>
  <si>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</si>
  <si>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</si>
  <si>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</si>
  <si>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</si>
  <si>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</si>
  <si>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</si>
  <si>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</si>
  <si>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</si>
  <si>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</si>
  <si>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</si>
  <si>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</si>
  <si>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</si>
  <si>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</si>
  <si>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</si>
  <si>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</si>
  <si>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</si>
  <si>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</si>
  <si>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</si>
  <si>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</si>
  <si>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</si>
  <si>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</si>
  <si>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</si>
  <si>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</si>
  <si>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</si>
  <si>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</si>
  <si>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</si>
  <si>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</si>
  <si>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</si>
  <si>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</si>
  <si>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</si>
  <si>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</si>
  <si>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</si>
  <si>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</si>
  <si>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</si>
  <si>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</si>
  <si>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</si>
  <si>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</si>
  <si>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</si>
  <si>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</si>
  <si>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</si>
  <si>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</si>
  <si>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</si>
  <si>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</si>
  <si>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</si>
  <si>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</si>
  <si>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</si>
  <si>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</si>
  <si>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</si>
  <si>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</si>
  <si>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</si>
  <si>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</si>
  <si>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</si>
  <si>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</si>
  <si>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</si>
  <si>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</si>
  <si>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</si>
  <si>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</si>
  <si>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</si>
  <si>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</si>
  <si>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</si>
  <si>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</si>
  <si>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</si>
  <si>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</si>
  <si>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</si>
  <si>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</si>
  <si>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</si>
  <si>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</si>
  <si>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</si>
  <si>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</si>
  <si>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</si>
  <si>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</si>
  <si>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</si>
  <si>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</si>
  <si>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</si>
  <si>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</si>
  <si>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</si>
  <si>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</si>
  <si>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</si>
  <si>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</si>
  <si>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</si>
  <si>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</si>
  <si>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</si>
  <si>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</si>
  <si>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</si>
  <si>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</si>
  <si>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</si>
  <si>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</si>
  <si>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</si>
  <si>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</si>
  <si>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</si>
  <si>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</si>
  <si>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</si>
  <si>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</si>
  <si>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</si>
  <si>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</si>
  <si>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</si>
  <si>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</si>
  <si>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</si>
  <si>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</si>
  <si>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</si>
  <si>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</si>
  <si>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</si>
  <si>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</si>
  <si>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</si>
  <si>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</si>
  <si>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</si>
  <si>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</si>
  <si>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</si>
  <si>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</si>
  <si>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</si>
  <si>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</si>
  <si>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</si>
  <si>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</si>
  <si>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</si>
  <si>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</si>
  <si>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</si>
  <si>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</si>
  <si>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</si>
  <si>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</si>
  <si>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</si>
  <si>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</si>
  <si>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</si>
  <si>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</si>
  <si>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</si>
  <si>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</si>
  <si>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</si>
  <si>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</si>
  <si>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</si>
  <si>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</si>
  <si>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</si>
  <si>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</si>
  <si>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</si>
  <si>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</si>
  <si>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</si>
  <si>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</si>
  <si>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</si>
  <si>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</si>
  <si>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</si>
  <si>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</si>
  <si>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</si>
  <si>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</si>
  <si>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</si>
  <si>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</si>
  <si>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</si>
  <si>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</si>
  <si>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</si>
  <si>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</si>
  <si>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</si>
  <si>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</si>
  <si>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</si>
  <si>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</si>
  <si>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</si>
  <si>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</si>
  <si>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</si>
  <si>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</si>
  <si>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</si>
  <si>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</si>
  <si>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</si>
  <si>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</si>
  <si>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</si>
  <si>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</si>
  <si>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</si>
  <si>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</si>
  <si>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</si>
  <si>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</si>
  <si>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</si>
  <si>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</si>
  <si>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</si>
  <si>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</si>
  <si>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</si>
  <si>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</si>
  <si>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</si>
  <si>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</si>
  <si>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</si>
  <si>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</si>
  <si>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</si>
  <si>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</si>
  <si>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</si>
  <si>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</si>
  <si>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</si>
  <si>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</si>
  <si>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</si>
  <si>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</si>
  <si>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</si>
  <si>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</si>
  <si>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</si>
  <si>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</si>
  <si>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</si>
  <si>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</si>
  <si>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</si>
  <si>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</si>
  <si>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</si>
  <si>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</si>
  <si>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</si>
  <si>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</si>
  <si>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</si>
  <si>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</si>
  <si>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</si>
  <si>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</si>
  <si>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</si>
  <si>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</si>
  <si>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</si>
  <si>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</si>
  <si>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</si>
  <si>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</si>
  <si>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</si>
  <si>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</si>
  <si>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</si>
  <si>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</si>
  <si>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</si>
  <si>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</si>
  <si>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</si>
  <si>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</si>
  <si>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</si>
  <si>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</si>
  <si>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</si>
  <si>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</si>
  <si>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</si>
  <si>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</si>
  <si>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</si>
  <si>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</si>
  <si>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</si>
  <si>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</si>
  <si>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</si>
  <si>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</si>
  <si>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</si>
  <si>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</si>
  <si>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</si>
  <si>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</si>
  <si>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</si>
  <si>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</si>
  <si>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</si>
  <si>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</si>
  <si>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</si>
  <si>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</si>
  <si>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</si>
  <si>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</si>
  <si>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</si>
  <si>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</si>
  <si>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</si>
  <si>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</si>
  <si>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</si>
  <si>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</si>
  <si>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</si>
  <si>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</si>
  <si>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</si>
  <si>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</si>
  <si>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</si>
  <si>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</si>
  <si>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</si>
  <si>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</si>
  <si>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</si>
  <si>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</si>
  <si>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</si>
  <si>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</si>
  <si>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</si>
  <si>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</si>
  <si>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</si>
  <si>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</si>
  <si>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</si>
  <si>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</si>
  <si>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</si>
  <si>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</si>
  <si>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</si>
  <si>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</si>
  <si>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</si>
  <si>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</si>
  <si>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</si>
  <si>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</si>
  <si>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</si>
  <si>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</si>
  <si>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</si>
  <si>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</si>
  <si>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</si>
  <si>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</si>
  <si>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</si>
  <si>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</si>
  <si>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</si>
  <si>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</si>
  <si>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</si>
  <si>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</si>
  <si>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</si>
  <si>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</si>
  <si>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</si>
  <si>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</si>
  <si>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</si>
  <si>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</si>
  <si>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</si>
  <si>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</si>
  <si>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</si>
  <si>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</si>
  <si>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</si>
  <si>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</si>
  <si>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</si>
  <si>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</si>
  <si>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</si>
  <si>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</si>
  <si>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</si>
  <si>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</si>
  <si>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</si>
  <si>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</si>
  <si>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</si>
  <si>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</si>
  <si>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</si>
  <si>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</si>
  <si>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</si>
  <si>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</si>
  <si>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</si>
  <si>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</si>
  <si>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</si>
  <si>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</si>
  <si>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</si>
  <si>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</si>
  <si>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</si>
  <si>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</si>
  <si>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</si>
  <si>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</si>
  <si>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</si>
  <si>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</si>
  <si>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</si>
  <si>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</si>
  <si>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</si>
  <si>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</si>
  <si>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</si>
  <si>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</si>
  <si>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</si>
  <si>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</si>
  <si>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</si>
  <si>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</si>
  <si>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</si>
  <si>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</si>
  <si>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</si>
  <si>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</si>
  <si>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</si>
  <si>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</si>
  <si>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</si>
  <si>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</si>
  <si>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</si>
  <si>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</si>
  <si>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</si>
  <si>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</si>
  <si>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</si>
  <si>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</si>
  <si>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</si>
  <si>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</si>
  <si>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</si>
  <si>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</si>
  <si>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</si>
  <si>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</si>
  <si>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</si>
  <si>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</si>
  <si>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</si>
  <si>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</si>
  <si>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</si>
  <si>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</si>
  <si>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</si>
  <si>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</si>
  <si>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</si>
  <si>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</si>
  <si>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</si>
  <si>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</si>
  <si>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</si>
  <si>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</si>
  <si>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</si>
  <si>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</si>
  <si>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</si>
  <si>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</si>
  <si>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</si>
  <si>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</si>
  <si>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</si>
  <si>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</si>
  <si>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</si>
  <si>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</si>
  <si>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</si>
  <si>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</si>
  <si>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</si>
  <si>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</si>
  <si>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</si>
  <si>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</si>
  <si>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</si>
  <si>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</si>
  <si>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</si>
  <si>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</si>
  <si>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</si>
  <si>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</si>
  <si>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</si>
  <si>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</si>
  <si>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</si>
  <si>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</si>
  <si>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</si>
  <si>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</si>
  <si>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</si>
  <si>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</si>
  <si>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</si>
  <si>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</si>
  <si>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</si>
  <si>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</si>
  <si>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</si>
  <si>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</si>
  <si>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</si>
  <si>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</si>
  <si>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</si>
  <si>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</si>
  <si>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</si>
  <si>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</si>
  <si>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</si>
  <si>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</si>
  <si>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</si>
  <si>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</si>
  <si>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</si>
  <si>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</si>
  <si>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</si>
  <si>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</si>
  <si>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</si>
  <si>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</si>
  <si>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</si>
  <si>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</si>
  <si>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</si>
  <si>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</si>
  <si>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</si>
  <si>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</si>
  <si>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</si>
  <si>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</si>
  <si>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</si>
  <si>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</si>
  <si>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</si>
  <si>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</si>
  <si>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</si>
  <si>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</si>
  <si>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</si>
  <si>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</si>
  <si>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</si>
  <si>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</si>
  <si>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</si>
  <si>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</si>
  <si>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</si>
  <si>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</si>
  <si>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</si>
  <si>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</si>
  <si>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</si>
  <si>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</si>
  <si>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</si>
  <si>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</si>
  <si>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</si>
  <si>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</si>
  <si>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</si>
  <si>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</si>
  <si>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</si>
  <si>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</si>
  <si>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</si>
  <si>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</si>
  <si>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</si>
  <si>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</si>
  <si>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</si>
  <si>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</si>
  <si>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</si>
  <si>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</si>
  <si>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</si>
  <si>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</si>
  <si>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</si>
  <si>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</si>
  <si>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</si>
  <si>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</si>
  <si>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</si>
  <si>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</si>
  <si>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</si>
  <si>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</si>
  <si>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</si>
  <si>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</si>
  <si>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</si>
  <si>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</si>
  <si>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</si>
  <si>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</si>
  <si>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</si>
  <si>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</si>
  <si>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</si>
  <si>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</si>
  <si>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</si>
  <si>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</si>
  <si>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</si>
  <si>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</si>
  <si>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</si>
  <si>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</si>
  <si>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</si>
  <si>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</si>
  <si>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</si>
  <si>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</si>
  <si>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</si>
  <si>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</si>
  <si>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</si>
  <si>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</si>
  <si>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</si>
  <si>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</si>
  <si>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</si>
  <si>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</si>
  <si>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</si>
  <si>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</si>
  <si>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</si>
  <si>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</si>
  <si>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</si>
  <si>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</si>
  <si>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</si>
  <si>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</si>
  <si>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</si>
  <si>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</si>
  <si>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</si>
  <si>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</si>
  <si>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</si>
  <si>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</si>
  <si>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</si>
  <si>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</si>
  <si>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</si>
  <si>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</si>
  <si>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</si>
  <si>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</si>
  <si>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</si>
  <si>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</si>
  <si>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</si>
  <si>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</si>
  <si>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</si>
  <si>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</si>
  <si>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</si>
  <si>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</si>
  <si>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</si>
  <si>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</si>
  <si>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</si>
  <si>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</si>
  <si>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</si>
  <si>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</si>
  <si>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</si>
  <si>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</si>
  <si>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</si>
  <si>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</si>
  <si>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</si>
  <si>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</si>
  <si>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</si>
  <si>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</si>
  <si>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</si>
  <si>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</si>
  <si>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</si>
  <si>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</si>
  <si>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</si>
  <si>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</si>
  <si>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</si>
  <si>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</si>
  <si>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</si>
  <si>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</si>
  <si>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</si>
  <si>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</si>
  <si>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</si>
  <si>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</si>
  <si>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</si>
  <si>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</si>
  <si>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</si>
  <si>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</si>
  <si>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</si>
  <si>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</si>
  <si>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</si>
  <si>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</si>
  <si>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</si>
  <si>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</si>
  <si>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</si>
  <si>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</si>
  <si>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</si>
  <si>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</si>
  <si>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</si>
  <si>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</si>
  <si>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</si>
  <si>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</si>
  <si>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</si>
  <si>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</si>
  <si>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</si>
  <si>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</si>
  <si>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</si>
  <si>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</si>
  <si>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</si>
  <si>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</si>
  <si>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</si>
  <si>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</si>
  <si>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</si>
  <si>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</si>
  <si>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</si>
  <si>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</si>
  <si>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</si>
  <si>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</si>
  <si>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</si>
  <si>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</si>
  <si>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</si>
  <si>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</si>
  <si>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</si>
  <si>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</si>
  <si>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</si>
  <si>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</si>
  <si>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</si>
  <si>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</si>
  <si>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</si>
  <si>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</si>
  <si>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</si>
  <si>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</si>
  <si>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</si>
  <si>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</si>
  <si>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</si>
  <si>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</si>
  <si>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</si>
  <si>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</si>
  <si>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</si>
  <si>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</si>
  <si>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</si>
  <si>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</si>
  <si>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</si>
  <si>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</si>
  <si>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</si>
  <si>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</si>
  <si>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</si>
  <si>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</si>
  <si>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</si>
  <si>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</si>
  <si>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</si>
  <si>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</si>
  <si>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</si>
  <si>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</si>
  <si>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</si>
  <si>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</si>
  <si>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</si>
  <si>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</si>
  <si>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</si>
  <si>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</si>
  <si>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</si>
  <si>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</si>
  <si>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</si>
  <si>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</si>
  <si>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</si>
  <si>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</si>
  <si>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</si>
  <si>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</si>
  <si>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</si>
  <si>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</si>
  <si>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</si>
  <si>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</si>
  <si>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</si>
  <si>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</si>
  <si>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</si>
  <si>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</si>
  <si>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</si>
  <si>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</si>
  <si>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</si>
  <si>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</si>
  <si>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</si>
  <si>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</si>
  <si>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</si>
  <si>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</si>
  <si>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</si>
  <si>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</si>
  <si>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</si>
  <si>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</si>
  <si>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</si>
  <si>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</si>
  <si>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</si>
  <si>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</si>
  <si>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</si>
  <si>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</si>
  <si>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</si>
  <si>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</si>
  <si>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</si>
  <si>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</si>
  <si>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</si>
  <si>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</si>
  <si>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</si>
  <si>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</si>
  <si>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</si>
  <si>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</si>
  <si>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</si>
  <si>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</si>
  <si>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</si>
  <si>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</si>
  <si>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</si>
  <si>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</si>
  <si>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</si>
  <si>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</si>
  <si>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</si>
  <si>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</si>
  <si>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</si>
  <si>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</si>
  <si>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</si>
  <si>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</si>
  <si>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</si>
  <si>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</si>
  <si>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</si>
  <si>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</si>
  <si>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</si>
  <si>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</si>
  <si>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</si>
  <si>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</si>
  <si>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</si>
  <si>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</si>
  <si>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</si>
  <si>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</si>
  <si>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</si>
  <si>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</si>
  <si>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</si>
  <si>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</si>
  <si>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</si>
  <si>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</si>
  <si>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</si>
  <si>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</si>
  <si>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</si>
  <si>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</si>
  <si>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</si>
  <si>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</si>
  <si>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</si>
  <si>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</si>
  <si>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</si>
  <si>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</si>
  <si>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</si>
  <si>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</si>
  <si>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</si>
  <si>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</si>
  <si>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</si>
  <si>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</si>
  <si>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</si>
  <si>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</si>
  <si>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</si>
  <si>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</si>
  <si>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</si>
  <si>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</si>
  <si>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</si>
  <si>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</si>
  <si>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</si>
  <si>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</si>
  <si>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</si>
  <si>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</si>
  <si>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</si>
  <si>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</si>
  <si>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</si>
  <si>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</si>
  <si>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</si>
  <si>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</si>
  <si>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</si>
  <si>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</si>
  <si>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</si>
  <si>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</si>
  <si>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</si>
  <si>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</si>
  <si>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</si>
  <si>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</si>
  <si>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</si>
  <si>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</si>
  <si>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</si>
  <si>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</si>
  <si>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</si>
  <si>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</si>
  <si>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</si>
  <si>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</si>
  <si>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</si>
  <si>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</si>
  <si>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</si>
  <si>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</si>
  <si>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</si>
  <si>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</si>
  <si>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</si>
  <si>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</si>
  <si>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</si>
  <si>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</si>
  <si>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</si>
  <si>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</si>
  <si>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</si>
  <si>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</si>
  <si>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</si>
  <si>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</si>
  <si>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</si>
  <si>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</si>
  <si>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</si>
  <si>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</si>
  <si>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</si>
  <si>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</si>
  <si>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</si>
  <si>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</si>
  <si>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</si>
  <si>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</si>
  <si>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</si>
  <si>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</si>
  <si>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</si>
  <si>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</si>
  <si>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</si>
  <si>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</si>
  <si>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</si>
  <si>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</si>
  <si>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</si>
  <si>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</si>
  <si>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</si>
  <si>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</si>
  <si>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</si>
  <si>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</si>
  <si>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</si>
  <si>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</si>
  <si>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</si>
  <si>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</si>
  <si>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</si>
  <si>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</si>
  <si>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</si>
  <si>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</si>
  <si>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</si>
  <si>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</si>
  <si>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</si>
  <si>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</si>
  <si>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</si>
  <si>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</si>
  <si>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</si>
  <si>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</si>
  <si>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</si>
  <si>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</si>
  <si>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</si>
  <si>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</si>
  <si>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</si>
  <si>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</si>
  <si>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</si>
  <si>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</si>
  <si>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</si>
  <si>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</si>
  <si>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</si>
  <si>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</si>
  <si>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</si>
  <si>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</si>
  <si>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</si>
  <si>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</si>
  <si>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</si>
  <si>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</si>
  <si>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</si>
  <si>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</si>
  <si>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</si>
  <si>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</si>
  <si>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</si>
  <si>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</si>
  <si>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</si>
  <si>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</si>
  <si>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</si>
  <si>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</si>
  <si>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</si>
  <si>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</si>
  <si>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</si>
  <si>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</si>
  <si>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</si>
  <si>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</si>
  <si>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</si>
  <si>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</si>
  <si>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</si>
  <si>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</si>
  <si>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</si>
  <si>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</si>
  <si>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</si>
  <si>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</si>
  <si>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</si>
  <si>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</si>
  <si>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</si>
  <si>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</si>
  <si>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</si>
  <si>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</si>
  <si>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</si>
  <si>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</si>
  <si>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</si>
  <si>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</si>
  <si>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</si>
  <si>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</si>
  <si>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</si>
  <si>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</si>
  <si>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</si>
  <si>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</si>
  <si>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</si>
  <si>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</si>
  <si>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</si>
  <si>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</si>
  <si>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</si>
  <si>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</si>
  <si>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</si>
  <si>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</si>
  <si>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</si>
  <si>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</si>
  <si>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</si>
  <si>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</si>
  <si>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</si>
  <si>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</si>
  <si>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</si>
  <si>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</si>
  <si>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</si>
  <si>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</si>
  <si>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</si>
  <si>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</si>
  <si>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</si>
  <si>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</si>
  <si>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</si>
  <si>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</si>
  <si>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</si>
  <si>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</si>
  <si>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</si>
  <si>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</si>
  <si>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</si>
  <si>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</si>
  <si>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</si>
  <si>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</si>
  <si>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</si>
  <si>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</si>
  <si>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</si>
  <si>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</si>
  <si>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</si>
  <si>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</si>
  <si>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</si>
  <si>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</si>
  <si>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</si>
  <si>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</si>
  <si>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</si>
  <si>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</si>
  <si>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</si>
  <si>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</si>
  <si>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</si>
  <si>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</si>
  <si>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</si>
  <si>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</si>
  <si>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</si>
  <si>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</si>
  <si>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</si>
  <si>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</si>
  <si>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</si>
  <si>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</si>
  <si>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</si>
  <si>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</si>
  <si>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</si>
  <si>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</si>
  <si>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</si>
  <si>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</si>
  <si>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</si>
  <si>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</si>
  <si>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</si>
  <si>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</si>
  <si>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</si>
  <si>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</si>
  <si>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</si>
  <si>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</si>
  <si>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</si>
  <si>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</si>
  <si>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</si>
  <si>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</si>
  <si>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</si>
  <si>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</si>
  <si>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</si>
  <si>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</si>
  <si>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</si>
  <si>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</si>
  <si>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</si>
  <si>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</si>
  <si>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</si>
  <si>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</si>
  <si>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</si>
  <si>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</si>
  <si>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</si>
  <si>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</si>
  <si>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</si>
  <si>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</si>
  <si>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</si>
  <si>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</si>
  <si>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</si>
  <si>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</si>
  <si>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</si>
  <si>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</si>
  <si>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</si>
  <si>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</si>
  <si>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</si>
  <si>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</si>
  <si>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</si>
  <si>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</si>
  <si>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</si>
  <si>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</si>
  <si>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</si>
  <si>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</si>
  <si>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</si>
  <si>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</si>
  <si>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</si>
  <si>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</si>
  <si>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</si>
  <si>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</si>
  <si>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</si>
  <si>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</si>
  <si>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</si>
  <si>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</si>
  <si>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</si>
  <si>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</si>
  <si>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</si>
  <si>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</si>
  <si>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</si>
  <si>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</si>
  <si>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</si>
  <si>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</si>
  <si>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</si>
  <si>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</si>
  <si>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</si>
  <si>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</si>
  <si>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</si>
  <si>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</si>
  <si>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</si>
  <si>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</si>
  <si>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</si>
  <si>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</si>
  <si>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</si>
  <si>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</si>
  <si>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</si>
  <si>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</si>
  <si>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</si>
  <si>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</si>
  <si>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</si>
  <si>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</si>
  <si>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</si>
  <si>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</si>
  <si>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</si>
  <si>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</si>
  <si>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</si>
  <si>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</si>
  <si>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</si>
  <si>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</si>
  <si>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</si>
  <si>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</si>
  <si>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</si>
  <si>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</si>
  <si>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</si>
  <si>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</si>
  <si>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</si>
  <si>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</si>
  <si>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</si>
  <si>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</si>
  <si>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</si>
  <si>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</si>
  <si>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</si>
  <si>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</si>
  <si>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</si>
  <si>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</si>
  <si>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</si>
  <si>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</si>
  <si>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</si>
  <si>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</si>
  <si>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</si>
  <si>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</si>
  <si>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</si>
  <si>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</si>
  <si>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</si>
  <si>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</si>
  <si>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</si>
  <si>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</si>
  <si>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</si>
  <si>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</si>
  <si>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</si>
  <si>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</si>
  <si>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</si>
  <si>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</si>
  <si>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</si>
  <si>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</si>
  <si>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</si>
  <si>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</si>
  <si>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</si>
  <si>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</si>
  <si>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</si>
  <si>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</si>
  <si>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</si>
  <si>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</si>
  <si>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</si>
  <si>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</si>
  <si>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</si>
  <si>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</si>
  <si>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</si>
  <si>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</si>
  <si>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</si>
  <si>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</si>
  <si>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</si>
  <si>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</si>
  <si>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</si>
  <si>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</si>
  <si>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</si>
  <si>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</si>
  <si>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</si>
  <si>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</si>
  <si>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</si>
  <si>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</si>
  <si>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</si>
  <si>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</si>
  <si>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</si>
  <si>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</si>
  <si>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</si>
  <si>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</si>
  <si>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</si>
  <si>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</si>
  <si>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</si>
  <si>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</si>
  <si>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</si>
  <si>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</si>
  <si>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</si>
  <si>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</si>
  <si>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</si>
  <si>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</si>
  <si>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</si>
  <si>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</si>
  <si>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</si>
  <si>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</si>
  <si>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</si>
  <si>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</si>
  <si>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</si>
  <si>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</si>
  <si>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</si>
  <si>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</si>
  <si>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</si>
  <si>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</si>
  <si>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</si>
  <si>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</si>
  <si>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</si>
  <si>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</si>
  <si>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</si>
  <si>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</si>
  <si>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</si>
  <si>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</si>
  <si>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</si>
  <si>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</si>
  <si>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</si>
  <si>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</si>
  <si>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</si>
  <si>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</si>
  <si>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</si>
  <si>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</si>
  <si>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</si>
  <si>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</si>
  <si>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</si>
  <si>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</si>
  <si>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</si>
  <si>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</si>
  <si>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</si>
  <si>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</si>
  <si>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</si>
  <si>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</si>
  <si>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</si>
  <si>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</si>
  <si>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</si>
  <si>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</si>
  <si>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</si>
  <si>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</si>
  <si>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</si>
  <si>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</si>
  <si>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</si>
  <si>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</si>
  <si>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</si>
  <si>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</si>
  <si>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</si>
  <si>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</si>
  <si>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</si>
  <si>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</si>
  <si>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</si>
  <si>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</si>
  <si>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</si>
  <si>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</si>
  <si>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</si>
  <si>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</si>
  <si>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</si>
  <si>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</si>
  <si>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</si>
  <si>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</si>
  <si>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</si>
  <si>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</si>
  <si>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</si>
  <si>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</si>
  <si>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</si>
  <si>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</si>
  <si>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</si>
  <si>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</si>
  <si>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</si>
  <si>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</si>
  <si>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</si>
  <si>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</si>
  <si>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</si>
  <si>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</si>
  <si>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</si>
  <si>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</si>
  <si>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</si>
  <si>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</si>
  <si>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</si>
  <si>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</si>
  <si>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</si>
  <si>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</si>
  <si>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</si>
  <si>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</si>
  <si>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</si>
  <si>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</si>
  <si>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</si>
  <si>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</si>
  <si>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</si>
  <si>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</si>
  <si>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</si>
  <si>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</si>
  <si>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</si>
  <si>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</si>
  <si>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</si>
  <si>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</si>
  <si>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</si>
  <si>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</si>
  <si>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</si>
  <si>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</si>
  <si>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</si>
  <si>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</si>
  <si>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</si>
  <si>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</si>
  <si>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</si>
  <si>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</si>
  <si>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</si>
  <si>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</si>
  <si>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</si>
  <si>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</si>
  <si>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</si>
  <si>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</si>
  <si>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</si>
  <si>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</si>
  <si>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</si>
  <si>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</si>
  <si>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</si>
  <si>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</si>
  <si>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</si>
  <si>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</si>
  <si>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</si>
  <si>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</si>
  <si>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</si>
  <si>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</si>
  <si>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</si>
  <si>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</si>
  <si>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</si>
  <si>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</si>
  <si>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</si>
  <si>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</si>
  <si>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</si>
  <si>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</si>
  <si>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</si>
  <si>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</si>
  <si>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</si>
  <si>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</si>
  <si>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</si>
  <si>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</si>
  <si>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</si>
  <si>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</si>
  <si>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</si>
  <si>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</si>
  <si>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</si>
  <si>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</si>
  <si>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</si>
  <si>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</si>
  <si>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</si>
  <si>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</si>
  <si>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</si>
  <si>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</si>
  <si>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</si>
  <si>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</si>
  <si>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</si>
  <si>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</si>
  <si>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</si>
  <si>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</si>
  <si>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</si>
  <si>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</si>
  <si>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</si>
  <si>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</si>
  <si>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</si>
  <si>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</si>
  <si>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</si>
  <si>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</si>
  <si>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</si>
  <si>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</si>
  <si>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</si>
  <si>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</si>
  <si>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</si>
  <si>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</si>
  <si>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</si>
  <si>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</si>
  <si>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</si>
  <si>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</si>
  <si>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</si>
  <si>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</si>
  <si>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</si>
  <si>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</si>
  <si>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</si>
  <si>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</si>
  <si>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</si>
  <si>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</si>
  <si>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</si>
  <si>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</si>
  <si>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</si>
  <si>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</si>
  <si>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</si>
  <si>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</si>
  <si>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</si>
  <si>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</si>
  <si>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</si>
  <si>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</si>
  <si>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</si>
  <si>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</si>
  <si>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</si>
  <si>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</si>
  <si>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</si>
  <si>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</si>
  <si>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</si>
  <si>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</si>
  <si>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</si>
  <si>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</si>
  <si>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</si>
  <si>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</si>
  <si>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</si>
  <si>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</si>
  <si>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</si>
  <si>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</si>
  <si>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</si>
  <si>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</si>
  <si>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</si>
  <si>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</si>
  <si>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</si>
  <si>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</si>
  <si>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</si>
  <si>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</si>
  <si>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</si>
  <si>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</si>
  <si>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</si>
  <si>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</si>
  <si>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</si>
  <si>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</si>
  <si>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</si>
  <si>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</si>
  <si>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</si>
  <si>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</si>
  <si>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</si>
  <si>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</si>
  <si>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</si>
  <si>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</si>
  <si>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</si>
  <si>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</si>
  <si>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</si>
  <si>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</si>
  <si>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</si>
  <si>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</si>
  <si>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</si>
  <si>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</si>
  <si>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</si>
  <si>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</si>
  <si>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</si>
  <si>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</si>
  <si>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</si>
  <si>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</si>
  <si>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</si>
  <si>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</si>
  <si>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</si>
  <si>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</si>
  <si>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</si>
  <si>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</si>
  <si>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</si>
  <si>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</si>
  <si>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</si>
  <si>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</si>
  <si>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</si>
  <si>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</si>
  <si>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</si>
  <si>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</si>
  <si>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</si>
  <si>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</si>
  <si>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</si>
  <si>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</si>
  <si>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</si>
  <si>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</si>
  <si>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</si>
  <si>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</si>
  <si>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</si>
  <si>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</si>
  <si>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</si>
  <si>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</si>
  <si>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</si>
  <si>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</si>
  <si>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</si>
  <si>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</si>
  <si>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</si>
  <si>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</si>
  <si>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</si>
  <si>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</si>
  <si>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</si>
  <si>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</si>
  <si>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</si>
  <si>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</si>
  <si>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</si>
  <si>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</si>
  <si>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</si>
  <si>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</si>
  <si>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</si>
  <si>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</si>
  <si>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</si>
  <si>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</si>
  <si>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</si>
  <si>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</si>
  <si>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</si>
  <si>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</si>
  <si>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</si>
  <si>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</si>
  <si>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</si>
  <si>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</si>
  <si>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</si>
  <si>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</si>
  <si>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</si>
  <si>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</si>
  <si>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</si>
  <si>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</si>
  <si>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</si>
  <si>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</si>
  <si>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</si>
  <si>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</si>
  <si>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</si>
  <si>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</si>
  <si>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</si>
  <si>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</si>
  <si>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</si>
  <si>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</si>
  <si>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</si>
  <si>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</si>
  <si>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</si>
  <si>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</si>
  <si>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</si>
  <si>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</si>
  <si>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</si>
  <si>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</si>
  <si>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</si>
  <si>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</si>
  <si>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</si>
  <si>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</si>
  <si>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</si>
  <si>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</si>
  <si>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</si>
  <si>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</si>
  <si>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</si>
  <si>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</si>
  <si>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</si>
  <si>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</si>
  <si>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</si>
  <si>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</si>
  <si>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</si>
  <si>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</si>
  <si>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</si>
  <si>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</si>
  <si>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</si>
  <si>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</si>
  <si>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</si>
  <si>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</si>
  <si>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</si>
  <si>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</si>
  <si>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</si>
  <si>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</si>
  <si>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</si>
  <si>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</si>
  <si>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</si>
  <si>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</si>
  <si>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</si>
  <si>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</si>
  <si>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</si>
  <si>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</si>
  <si>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</si>
  <si>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</si>
  <si>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</si>
  <si>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</si>
  <si>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</si>
  <si>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</si>
  <si>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</si>
  <si>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</si>
  <si>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</si>
  <si>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</si>
  <si>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</si>
  <si>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</si>
  <si>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</si>
  <si>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</si>
  <si>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</si>
  <si>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</si>
  <si>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</si>
  <si>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</si>
  <si>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</si>
  <si>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</si>
  <si>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</si>
  <si>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</si>
  <si>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</si>
  <si>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</si>
  <si>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</si>
  <si>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</si>
  <si>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</si>
  <si>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</si>
  <si>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</si>
  <si>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</si>
  <si>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</si>
  <si>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</si>
  <si>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</si>
  <si>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</si>
  <si>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</si>
  <si>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</si>
  <si>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</si>
  <si>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</si>
  <si>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</si>
  <si>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</si>
  <si>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</si>
  <si>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</si>
  <si>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</si>
  <si>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</si>
  <si>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</si>
  <si>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</si>
  <si>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</si>
  <si>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</si>
  <si>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</si>
  <si>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</si>
  <si>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</si>
  <si>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</si>
  <si>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</si>
  <si>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</si>
  <si>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</si>
  <si>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</si>
  <si>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</si>
  <si>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</si>
  <si>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</si>
  <si>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</si>
  <si>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</si>
  <si>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</si>
  <si>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</si>
  <si>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</si>
  <si>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</si>
  <si>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</si>
  <si>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</si>
  <si>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</si>
  <si>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</si>
  <si>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</si>
  <si>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</si>
  <si>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</si>
  <si>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</si>
  <si>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</si>
  <si>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</si>
  <si>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</si>
  <si>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</si>
  <si>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</si>
  <si>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</si>
  <si>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</si>
  <si>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</si>
  <si>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</si>
  <si>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</si>
  <si>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</si>
  <si>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</si>
  <si>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</si>
  <si>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</si>
  <si>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</si>
  <si>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</si>
  <si>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</si>
  <si>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</si>
  <si>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</si>
  <si>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</si>
  <si>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</si>
  <si>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</si>
  <si>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</si>
  <si>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</si>
  <si>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</si>
  <si>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</si>
  <si>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</si>
  <si>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</si>
  <si>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</si>
  <si>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</si>
  <si>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</si>
  <si>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</si>
  <si>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</si>
  <si>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</si>
  <si>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</si>
  <si>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</si>
  <si>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</si>
  <si>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</si>
  <si>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</si>
  <si>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</si>
  <si>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</si>
  <si>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</si>
  <si>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</si>
  <si>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</si>
  <si>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</si>
  <si>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</si>
  <si>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</si>
  <si>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</si>
  <si>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</si>
  <si>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</si>
  <si>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</si>
  <si>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</si>
  <si>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</si>
  <si>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</si>
  <si>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</si>
  <si>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</si>
  <si>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</si>
  <si>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</si>
  <si>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</si>
  <si>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</si>
  <si>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</si>
  <si>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</si>
  <si>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</si>
  <si>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</si>
  <si>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</si>
  <si>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</si>
  <si>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</si>
  <si>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</si>
  <si>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</si>
  <si>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</si>
  <si>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</si>
  <si>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</si>
  <si>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</si>
  <si>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</si>
  <si>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</si>
  <si>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</si>
  <si>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</si>
  <si>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</si>
  <si>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</si>
  <si>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</si>
  <si>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</si>
  <si>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</si>
  <si>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</si>
  <si>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</si>
  <si>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</si>
  <si>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</si>
  <si>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</si>
  <si>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</si>
  <si>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</si>
  <si>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</si>
  <si>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</si>
  <si>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</si>
  <si>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</si>
  <si>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</si>
  <si>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</si>
  <si>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</si>
  <si>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</si>
  <si>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</si>
  <si>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</si>
  <si>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</si>
  <si>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</si>
  <si>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</si>
  <si>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</si>
  <si>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</si>
  <si>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</si>
  <si>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</si>
  <si>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</si>
  <si>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</si>
  <si>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</si>
  <si>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</si>
  <si>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</si>
  <si>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</si>
  <si>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</si>
  <si>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</si>
  <si>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</si>
  <si>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</si>
  <si>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</si>
  <si>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</si>
  <si>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</si>
  <si>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</si>
  <si>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</si>
  <si>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</si>
  <si>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</si>
  <si>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</si>
  <si>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</si>
  <si>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</si>
  <si>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</si>
  <si>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</si>
  <si>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</si>
  <si>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</si>
  <si>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</si>
  <si>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</si>
  <si>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</si>
  <si>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</si>
  <si>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</si>
  <si>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</si>
  <si>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</si>
  <si>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</si>
  <si>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</si>
  <si>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</si>
  <si>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</si>
  <si>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</si>
  <si>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</si>
  <si>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</si>
  <si>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</si>
  <si>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</si>
  <si>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</si>
  <si>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</si>
  <si>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</si>
  <si>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</si>
  <si>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</si>
  <si>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</si>
  <si>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</si>
  <si>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</si>
  <si>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</si>
  <si>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</si>
  <si>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</si>
  <si>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</si>
  <si>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</si>
  <si>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</si>
  <si>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</si>
  <si>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</si>
  <si>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</si>
  <si>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</si>
  <si>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</si>
  <si>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</si>
  <si>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</si>
  <si>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</si>
  <si>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</si>
  <si>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</si>
  <si>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</si>
  <si>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</si>
  <si>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</si>
  <si>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</si>
  <si>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</si>
  <si>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</si>
  <si>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</si>
  <si>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</si>
  <si>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</si>
  <si>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</si>
  <si>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</si>
  <si>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</si>
  <si>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</si>
  <si>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</si>
  <si>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</si>
  <si>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</si>
  <si>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</si>
  <si>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</si>
  <si>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</si>
  <si>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</si>
  <si>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</si>
  <si>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</si>
  <si>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</si>
  <si>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</si>
  <si>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</si>
  <si>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</si>
  <si>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</si>
  <si>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</si>
  <si>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</si>
  <si>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</si>
  <si>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</si>
  <si>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</si>
  <si>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</si>
  <si>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</si>
  <si>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</si>
  <si>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</si>
  <si>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</si>
  <si>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</si>
  <si>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</si>
  <si>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</si>
  <si>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</si>
  <si>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</si>
  <si>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</si>
  <si>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</si>
  <si>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</si>
  <si>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</si>
  <si>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</si>
  <si>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</si>
  <si>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</si>
  <si>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</si>
  <si>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</si>
  <si>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</si>
  <si>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</si>
  <si>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</si>
  <si>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</si>
  <si>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</si>
  <si>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</si>
  <si>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</si>
  <si>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</si>
  <si>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</si>
  <si>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</si>
  <si>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</si>
  <si>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</si>
  <si>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</si>
  <si>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</si>
  <si>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</si>
  <si>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</si>
  <si>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</si>
  <si>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</si>
  <si>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</si>
  <si>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</si>
  <si>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</si>
  <si>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</si>
  <si>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</si>
  <si>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</si>
  <si>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</si>
  <si>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</si>
  <si>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</si>
  <si>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</si>
  <si>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</si>
  <si>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</si>
  <si>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</si>
  <si>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</si>
  <si>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</si>
  <si>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</si>
  <si>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</si>
  <si>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</si>
  <si>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</si>
  <si>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</si>
  <si>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</si>
  <si>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</si>
  <si>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</si>
  <si>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</si>
  <si>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</si>
  <si>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</si>
  <si>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</si>
  <si>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</si>
  <si>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</si>
  <si>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</si>
  <si>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</si>
  <si>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</si>
  <si>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</si>
  <si>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</si>
  <si>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</si>
  <si>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</si>
  <si>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</si>
  <si>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</si>
  <si>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</si>
  <si>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</si>
  <si>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</si>
  <si>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</si>
  <si>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</si>
  <si>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</si>
  <si>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</si>
  <si>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</si>
  <si>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</si>
  <si>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</si>
  <si>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</si>
  <si>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</si>
  <si>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</si>
  <si>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</si>
  <si>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</si>
  <si>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</si>
  <si>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</si>
  <si>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</si>
  <si>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</si>
  <si>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</si>
  <si>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</si>
  <si>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</si>
  <si>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</si>
  <si>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</si>
  <si>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</si>
  <si>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</si>
  <si>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</si>
  <si>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</si>
  <si>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</si>
  <si>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</si>
  <si>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</si>
  <si>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</si>
  <si>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</si>
  <si>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</si>
  <si>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</si>
  <si>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</si>
  <si>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</si>
  <si>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</si>
  <si>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</si>
  <si>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</si>
  <si>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</si>
  <si>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</si>
  <si>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</si>
  <si>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</si>
  <si>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</si>
  <si>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</si>
  <si>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</si>
  <si>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</si>
  <si>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</si>
  <si>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</si>
  <si>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</si>
  <si>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</si>
  <si>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</si>
  <si>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</si>
  <si>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</si>
  <si>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</si>
  <si>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</si>
  <si>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</si>
  <si>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</si>
  <si>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</si>
  <si>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</si>
  <si>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</si>
  <si>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</si>
  <si>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</si>
  <si>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</si>
  <si>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</si>
  <si>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</si>
  <si>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</si>
  <si>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</si>
  <si>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</si>
  <si>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</si>
  <si>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</si>
  <si>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</si>
  <si>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</si>
  <si>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</si>
  <si>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</si>
  <si>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</si>
  <si>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</si>
  <si>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</si>
  <si>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</si>
  <si>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</si>
  <si>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</si>
  <si>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</si>
  <si>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</si>
  <si>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</si>
  <si>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</si>
  <si>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</si>
  <si>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</si>
  <si>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</si>
  <si>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</si>
  <si>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</si>
  <si>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</si>
  <si>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</si>
  <si>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</si>
  <si>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</si>
  <si>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</si>
  <si>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</si>
  <si>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</si>
  <si>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</si>
  <si>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</si>
  <si>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</si>
  <si>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</si>
  <si>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</si>
  <si>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</si>
  <si>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</si>
  <si>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</si>
  <si>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</si>
  <si>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</si>
  <si>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</si>
  <si>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</si>
  <si>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</si>
  <si>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</si>
  <si>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</si>
  <si>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</si>
  <si>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</si>
  <si>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</si>
  <si>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</si>
  <si>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</si>
  <si>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</si>
  <si>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</si>
  <si>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</si>
  <si>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</si>
  <si>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</si>
  <si>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</si>
  <si>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</si>
  <si>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</si>
  <si>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</si>
  <si>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</si>
  <si>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</si>
  <si>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</si>
  <si>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</si>
  <si>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</si>
  <si>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</si>
  <si>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</si>
  <si>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</si>
  <si>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</si>
  <si>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</si>
  <si>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</si>
  <si>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</si>
  <si>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</si>
  <si>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</si>
  <si>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</si>
  <si>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</si>
  <si>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</si>
  <si>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</si>
  <si>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</si>
  <si>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</si>
  <si>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</si>
  <si>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</si>
  <si>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</si>
  <si>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</si>
  <si>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</si>
  <si>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</si>
  <si>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</si>
  <si>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</si>
  <si>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</si>
  <si>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</si>
  <si>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</si>
  <si>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</si>
  <si>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</si>
  <si>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</si>
  <si>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</si>
  <si>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</si>
  <si>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</si>
  <si>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</si>
  <si>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</si>
  <si>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</si>
  <si>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</si>
  <si>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</si>
  <si>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</si>
  <si>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</si>
  <si>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</si>
  <si>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</si>
  <si>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</si>
  <si>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</si>
  <si>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</si>
  <si>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</si>
  <si>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</si>
  <si>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</si>
  <si>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</si>
  <si>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</si>
  <si>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</si>
  <si>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</si>
  <si>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</si>
  <si>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</si>
  <si>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</si>
  <si>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</si>
  <si>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</si>
  <si>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</si>
  <si>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</si>
  <si>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</si>
  <si>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</si>
  <si>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</si>
  <si>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</si>
  <si>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</si>
  <si>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</si>
  <si>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</si>
  <si>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</si>
  <si>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</si>
  <si>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</si>
  <si>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</si>
  <si>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</si>
  <si>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</si>
  <si>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</si>
  <si>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</si>
  <si>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</si>
  <si>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</si>
  <si>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</si>
  <si>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</si>
  <si>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</si>
  <si>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</si>
  <si>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</si>
  <si>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</si>
  <si>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</si>
  <si>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</si>
  <si>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</si>
  <si>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</si>
  <si>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</si>
  <si>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</si>
  <si>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</si>
  <si>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</si>
  <si>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</si>
  <si>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</si>
  <si>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</si>
  <si>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</si>
  <si>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</si>
  <si>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</si>
  <si>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</si>
  <si>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</si>
  <si>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</si>
  <si>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</si>
  <si>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</si>
  <si>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</si>
  <si>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</si>
  <si>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</si>
  <si>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</si>
  <si>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</si>
  <si>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</si>
  <si>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</si>
  <si>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</si>
  <si>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</si>
  <si>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</si>
  <si>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</si>
  <si>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</si>
  <si>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</si>
  <si>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</si>
  <si>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</si>
  <si>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</si>
  <si>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</si>
  <si>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</si>
  <si>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</si>
  <si>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</si>
  <si>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</si>
  <si>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</si>
  <si>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</si>
  <si>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</si>
  <si>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</si>
  <si>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</si>
  <si>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</si>
  <si>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</si>
  <si>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</si>
  <si>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</si>
  <si>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</si>
  <si>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</si>
  <si>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</si>
  <si>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</si>
  <si>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</si>
  <si>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</si>
  <si>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</si>
  <si>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</si>
  <si>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</si>
  <si>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</si>
  <si>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</si>
  <si>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</si>
  <si>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</si>
  <si>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</si>
  <si>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</si>
  <si>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</si>
  <si>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</si>
  <si>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</si>
  <si>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</si>
  <si>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</si>
  <si>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</si>
  <si>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</si>
  <si>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</si>
  <si>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</si>
  <si>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</si>
  <si>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</si>
  <si>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</si>
  <si>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</si>
  <si>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</si>
  <si>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</si>
  <si>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</si>
  <si>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</si>
  <si>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</si>
  <si>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</si>
  <si>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</si>
  <si>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</si>
  <si>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</si>
  <si>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</si>
  <si>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</si>
  <si>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</si>
  <si>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</si>
  <si>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</si>
  <si>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</si>
  <si>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</si>
  <si>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</si>
  <si>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</si>
  <si>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</si>
  <si>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</si>
  <si>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</si>
  <si>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</si>
  <si>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</si>
  <si>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</si>
  <si>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</si>
  <si>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</si>
  <si>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</si>
  <si>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</si>
  <si>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</si>
  <si>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</si>
  <si>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</si>
  <si>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</si>
  <si>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</si>
  <si>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</si>
  <si>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</si>
  <si>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</si>
  <si>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</si>
  <si>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</si>
  <si>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</si>
  <si>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</si>
  <si>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</si>
  <si>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</si>
  <si>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</si>
  <si>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</si>
  <si>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</si>
  <si>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</si>
  <si>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</si>
  <si>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</si>
  <si>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</si>
  <si>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</si>
  <si>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</si>
  <si>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</si>
  <si>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</si>
  <si>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</si>
  <si>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</si>
  <si>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</si>
  <si>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</si>
  <si>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</si>
  <si>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</si>
  <si>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</si>
  <si>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</si>
  <si>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</si>
  <si>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</si>
  <si>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</si>
  <si>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</si>
  <si>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</si>
  <si>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</si>
  <si>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</si>
  <si>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</si>
  <si>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</si>
  <si>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</si>
  <si>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</si>
  <si>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</si>
  <si>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</si>
  <si>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</si>
  <si>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</si>
  <si>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</si>
  <si>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</si>
  <si>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</si>
  <si>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</si>
  <si>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</si>
  <si>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</si>
  <si>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</si>
  <si>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</si>
  <si>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</si>
  <si>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</si>
  <si>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</si>
  <si>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</si>
  <si>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</si>
  <si>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</si>
  <si>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</si>
  <si>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</si>
  <si>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</si>
  <si>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</si>
  <si>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</si>
  <si>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</si>
  <si>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</si>
  <si>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</si>
  <si>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</si>
  <si>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</si>
  <si>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</si>
  <si>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</si>
  <si>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</si>
  <si>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</si>
  <si>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</si>
  <si>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</si>
  <si>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</si>
  <si>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</si>
  <si>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</si>
  <si>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</si>
  <si>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</si>
  <si>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</si>
  <si>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</si>
  <si>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</si>
  <si>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</si>
  <si>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</si>
  <si>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</si>
  <si>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</si>
  <si>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</si>
  <si>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</si>
  <si>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</si>
  <si>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</si>
  <si>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</si>
  <si>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</si>
  <si>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</si>
  <si>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</si>
  <si>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</si>
  <si>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</si>
  <si>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</si>
  <si>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</si>
  <si>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</si>
  <si>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</si>
  <si>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</si>
  <si>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</si>
  <si>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</si>
  <si>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</si>
  <si>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</si>
  <si>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</si>
  <si>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</si>
  <si>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</si>
  <si>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</si>
  <si>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</si>
  <si>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</si>
  <si>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</si>
  <si>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</si>
  <si>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</si>
  <si>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</si>
  <si>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</si>
  <si>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</si>
  <si>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</si>
  <si>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</si>
  <si>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</si>
  <si>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</si>
  <si>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</si>
  <si>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</si>
  <si>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</si>
  <si>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</si>
  <si>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</si>
  <si>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</si>
  <si>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</si>
  <si>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</si>
  <si>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</si>
  <si>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</si>
  <si>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</si>
  <si>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</si>
  <si>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</si>
  <si>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</si>
  <si>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</si>
  <si>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</si>
  <si>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</si>
  <si>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</si>
  <si>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</si>
  <si>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</si>
  <si>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</si>
  <si>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</si>
  <si>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</si>
  <si>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</si>
  <si>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</si>
  <si>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</si>
  <si>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</si>
  <si>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</si>
  <si>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</si>
  <si>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</si>
  <si>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</si>
  <si>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</si>
  <si>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</si>
  <si>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</si>
  <si>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</si>
  <si>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</si>
  <si>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</si>
  <si>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</si>
  <si>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</si>
  <si>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</si>
  <si>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</si>
  <si>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</si>
  <si>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</si>
  <si>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</si>
  <si>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</si>
  <si>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</si>
  <si>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</si>
  <si>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</si>
  <si>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</si>
  <si>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</si>
  <si>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</si>
  <si>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</si>
  <si>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</si>
  <si>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</si>
  <si>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</si>
  <si>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</si>
  <si>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</si>
  <si>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</si>
  <si>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</si>
  <si>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</si>
  <si>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</si>
  <si>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</si>
  <si>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</si>
  <si>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</si>
  <si>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</si>
  <si>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</si>
  <si>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</si>
  <si>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</si>
  <si>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</si>
  <si>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</si>
  <si>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</si>
  <si>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</si>
  <si>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</si>
  <si>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</si>
  <si>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</si>
  <si>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</si>
  <si>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</si>
  <si>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</si>
  <si>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</si>
  <si>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</si>
  <si>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</si>
  <si>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</si>
  <si>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</si>
  <si>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</si>
  <si>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</si>
  <si>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</si>
  <si>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</si>
  <si>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</si>
  <si>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</si>
  <si>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</si>
  <si>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</si>
  <si>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</si>
  <si>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</si>
  <si>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</si>
  <si>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</si>
  <si>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</si>
  <si>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</si>
  <si>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</si>
  <si>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</si>
  <si>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</si>
  <si>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</si>
  <si>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</si>
  <si>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</si>
  <si>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</si>
  <si>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</si>
  <si>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</si>
  <si>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</si>
  <si>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</si>
  <si>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</si>
  <si>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</si>
  <si>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</si>
  <si>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</si>
  <si>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</si>
  <si>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</si>
  <si>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</si>
  <si>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</si>
  <si>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</si>
  <si>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</si>
  <si>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</si>
  <si>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</si>
  <si>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</si>
  <si>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</si>
  <si>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</si>
  <si>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</si>
  <si>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</si>
  <si>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</si>
  <si>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</si>
  <si>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</si>
  <si>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</si>
  <si>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</si>
  <si>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</si>
  <si>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</si>
  <si>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</si>
  <si>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</si>
  <si>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</si>
  <si>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</si>
  <si>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</si>
  <si>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</si>
  <si>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</si>
  <si>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</si>
  <si>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</si>
  <si>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</si>
  <si>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</si>
  <si>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</si>
  <si>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</si>
  <si>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</si>
  <si>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</si>
  <si>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</si>
  <si>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</si>
  <si>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</si>
  <si>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</si>
  <si>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</si>
  <si>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</si>
  <si>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</si>
  <si>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</si>
  <si>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</si>
  <si>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</si>
  <si>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</si>
  <si>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</si>
  <si>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</si>
  <si>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</si>
  <si>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</si>
  <si>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</si>
  <si>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</si>
  <si>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</si>
  <si>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</si>
  <si>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</si>
  <si>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</si>
  <si>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</si>
  <si>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</si>
  <si>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</si>
  <si>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</si>
  <si>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</si>
  <si>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</si>
  <si>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</si>
  <si>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</si>
  <si>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</si>
  <si>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</si>
  <si>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</si>
  <si>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</si>
  <si>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</si>
  <si>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</si>
  <si>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</si>
  <si>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</si>
  <si>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</si>
  <si>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</si>
  <si>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</si>
  <si>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</si>
  <si>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</si>
  <si>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</si>
  <si>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</si>
  <si>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</si>
  <si>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</si>
  <si>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</si>
  <si>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</si>
  <si>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</si>
  <si>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</si>
  <si>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</si>
  <si>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</si>
  <si>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</si>
  <si>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</si>
  <si>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</si>
  <si>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</si>
  <si>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</si>
  <si>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</si>
  <si>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</si>
  <si>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</si>
  <si>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</si>
  <si>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</si>
  <si>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</si>
  <si>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</si>
  <si>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</si>
  <si>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</si>
  <si>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</si>
  <si>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</si>
  <si>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</si>
  <si>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</si>
  <si>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</si>
  <si>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</si>
  <si>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</si>
  <si>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</si>
  <si>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</si>
  <si>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</si>
  <si>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</si>
  <si>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</si>
  <si>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</si>
  <si>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</si>
  <si>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</si>
  <si>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</si>
  <si>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</si>
  <si>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</si>
  <si>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</si>
  <si>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</si>
  <si>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</si>
  <si>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</si>
  <si>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</si>
  <si>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</si>
  <si>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</si>
  <si>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</si>
  <si>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</si>
  <si>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</si>
  <si>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</si>
  <si>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</si>
  <si>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</si>
  <si>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</si>
  <si>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</si>
  <si>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</si>
  <si>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</si>
  <si>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</si>
  <si>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</si>
  <si>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</si>
  <si>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</si>
  <si>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</si>
  <si>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</si>
  <si>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</si>
  <si>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</si>
  <si>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</si>
  <si>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</si>
  <si>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</si>
  <si>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</si>
  <si>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</si>
  <si>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</si>
  <si>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</si>
  <si>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</si>
  <si>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</si>
  <si>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</si>
  <si>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</si>
  <si>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</si>
  <si>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</si>
  <si>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</si>
  <si>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</si>
  <si>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</si>
  <si>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</si>
  <si>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</si>
  <si>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</si>
  <si>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</si>
  <si>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</si>
  <si>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</si>
  <si>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</si>
  <si>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</si>
  <si>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</si>
  <si>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</si>
  <si>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</si>
  <si>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</si>
  <si>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</si>
  <si>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</si>
  <si>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</si>
  <si>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</si>
  <si>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</si>
  <si>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</si>
  <si>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</si>
  <si>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</si>
  <si>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</si>
  <si>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</si>
  <si>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</si>
  <si>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</si>
  <si>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</si>
  <si>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</si>
  <si>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</si>
  <si>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</si>
  <si>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</si>
  <si>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</si>
  <si>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</si>
  <si>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</si>
  <si>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</si>
  <si>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</si>
  <si>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</si>
  <si>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</si>
  <si>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</si>
  <si>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</si>
  <si>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</si>
  <si>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</si>
  <si>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</si>
  <si>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</si>
  <si>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</si>
  <si>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</si>
  <si>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</si>
  <si>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</si>
  <si>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</si>
  <si>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</si>
  <si>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</si>
  <si>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</si>
  <si>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</si>
  <si>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</si>
  <si>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</si>
  <si>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</si>
  <si>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</si>
  <si>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</si>
  <si>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</si>
  <si>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</si>
  <si>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</si>
  <si>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</si>
  <si>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</si>
  <si>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</si>
  <si>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</si>
  <si>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</si>
  <si>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</si>
  <si>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</si>
  <si>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</si>
  <si>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</si>
  <si>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</si>
  <si>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</si>
  <si>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</si>
  <si>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</si>
  <si>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</si>
  <si>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</si>
  <si>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</si>
  <si>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</si>
  <si>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</si>
  <si>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</si>
  <si>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</si>
  <si>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</si>
  <si>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</si>
  <si>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</si>
  <si>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</si>
  <si>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</si>
  <si>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</si>
  <si>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</si>
  <si>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</si>
  <si>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</si>
  <si>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</si>
  <si>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</si>
  <si>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</si>
  <si>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</si>
  <si>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</si>
  <si>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</si>
  <si>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</si>
  <si>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</si>
  <si>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</si>
  <si>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</si>
  <si>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</si>
  <si>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</si>
  <si>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</si>
  <si>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</si>
  <si>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</si>
  <si>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</si>
  <si>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</si>
  <si>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</si>
  <si>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</si>
  <si>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</si>
  <si>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</si>
  <si>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</si>
  <si>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</si>
  <si>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</si>
  <si>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</si>
  <si>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</si>
  <si>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</si>
  <si>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</si>
  <si>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</si>
  <si>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</si>
  <si>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</si>
  <si>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</si>
  <si>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</si>
  <si>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</si>
  <si>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</si>
  <si>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</si>
  <si>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</si>
  <si>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</si>
  <si>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</si>
  <si>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</si>
  <si>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</si>
  <si>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</si>
  <si>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</si>
  <si>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</si>
  <si>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</si>
  <si>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</si>
  <si>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</si>
  <si>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</si>
  <si>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</si>
  <si>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</si>
  <si>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</si>
  <si>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</si>
  <si>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</si>
  <si>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</si>
  <si>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</si>
  <si>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</si>
  <si>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</si>
  <si>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</si>
  <si>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</si>
  <si>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</si>
  <si>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</si>
  <si>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</si>
  <si>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</si>
  <si>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</si>
  <si>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</si>
  <si>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</si>
  <si>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</si>
  <si>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</si>
  <si>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</si>
  <si>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</si>
  <si>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</si>
  <si>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</si>
  <si>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</si>
  <si>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</si>
  <si>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</si>
  <si>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</si>
  <si>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</si>
  <si>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</si>
  <si>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</si>
  <si>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</si>
  <si>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</si>
  <si>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</si>
  <si>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</si>
  <si>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</si>
  <si>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</si>
  <si>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</si>
  <si>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</si>
  <si>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</si>
  <si>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</si>
  <si>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</si>
  <si>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</si>
  <si>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</si>
  <si>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</si>
  <si>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</si>
  <si>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</si>
  <si>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</si>
  <si>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</si>
  <si>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</si>
  <si>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</si>
  <si>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</si>
  <si>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</si>
  <si>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</si>
  <si>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</si>
  <si>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</si>
  <si>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</si>
  <si>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</si>
  <si>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</si>
  <si>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</si>
  <si>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</si>
  <si>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</si>
  <si>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</si>
  <si>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</si>
  <si>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</si>
  <si>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</si>
  <si>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</si>
  <si>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</si>
  <si>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</si>
  <si>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</si>
  <si>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</si>
  <si>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</si>
  <si>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</si>
  <si>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</si>
  <si>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</si>
  <si>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</si>
  <si>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</si>
  <si>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</si>
  <si>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</si>
  <si>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</si>
  <si>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</si>
  <si>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</si>
  <si>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</si>
  <si>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</si>
  <si>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</si>
  <si>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</si>
  <si>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</si>
  <si>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</si>
  <si>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</si>
  <si>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</si>
  <si>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</si>
  <si>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</si>
  <si>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</si>
  <si>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</si>
  <si>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</si>
  <si>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</si>
  <si>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</si>
  <si>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</si>
  <si>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</si>
  <si>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</si>
  <si>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</si>
  <si>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</si>
  <si>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</si>
  <si>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</si>
  <si>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</si>
  <si>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</si>
  <si>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</si>
  <si>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</si>
  <si>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</si>
  <si>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</si>
  <si>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</si>
  <si>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</si>
  <si>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</si>
  <si>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</si>
  <si>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</si>
  <si>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</si>
  <si>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</si>
  <si>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</si>
  <si>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</si>
  <si>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</si>
  <si>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</si>
  <si>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</si>
  <si>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</si>
  <si>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</si>
  <si>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</si>
  <si>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</si>
  <si>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</si>
  <si>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</si>
  <si>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</si>
  <si>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</si>
  <si>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</si>
  <si>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</si>
  <si>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</si>
  <si>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</si>
  <si>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</si>
  <si>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</si>
  <si>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</si>
  <si>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</si>
  <si>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</si>
  <si>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</si>
  <si>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</si>
  <si>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</si>
  <si>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</si>
  <si>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</si>
  <si>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</si>
  <si>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</si>
  <si>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</si>
  <si>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</si>
  <si>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</si>
  <si>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</si>
  <si>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</si>
  <si>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</si>
  <si>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</si>
  <si>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</si>
  <si>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</si>
  <si>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</si>
  <si>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</si>
  <si>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</si>
  <si>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</si>
  <si>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</si>
  <si>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</si>
  <si>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</si>
  <si>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</si>
  <si>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</si>
  <si>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</si>
  <si>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</si>
  <si>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</si>
  <si>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</si>
  <si>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</si>
  <si>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</si>
  <si>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</si>
  <si>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</si>
  <si>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</si>
  <si>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</si>
  <si>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</si>
  <si>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</si>
  <si>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</si>
  <si>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</si>
  <si>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</si>
  <si>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</si>
  <si>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</si>
  <si>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</si>
  <si>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</si>
  <si>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</si>
  <si>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</si>
  <si>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</si>
  <si>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</si>
  <si>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</si>
  <si>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</si>
  <si>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</si>
  <si>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</si>
  <si>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</si>
  <si>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</si>
  <si>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</si>
  <si>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</si>
  <si>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</si>
  <si>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</si>
  <si>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</si>
  <si>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</si>
  <si>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</si>
  <si>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</si>
  <si>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</si>
  <si>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</si>
  <si>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</si>
  <si>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</si>
  <si>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</si>
  <si>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</si>
  <si>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</si>
  <si>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</si>
  <si>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</si>
  <si>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</si>
  <si>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</si>
  <si>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</si>
  <si>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</si>
  <si>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</si>
  <si>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</si>
  <si>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</si>
  <si>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</si>
  <si>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</si>
  <si>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</si>
  <si>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</si>
  <si>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</si>
  <si>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</si>
  <si>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</si>
  <si>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</si>
  <si>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</si>
  <si>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</si>
  <si>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</si>
  <si>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</si>
  <si>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</si>
  <si>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</si>
  <si>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</si>
  <si>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</si>
  <si>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</si>
  <si>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</si>
  <si>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</si>
  <si>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</si>
  <si>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</si>
  <si>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</si>
  <si>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</si>
  <si>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</si>
  <si>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</si>
  <si>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</si>
  <si>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</si>
  <si>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</si>
  <si>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</si>
  <si>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</si>
  <si>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</si>
  <si>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</si>
  <si>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</si>
  <si>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</si>
  <si>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</si>
  <si>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</si>
  <si>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</si>
  <si>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</si>
  <si>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</si>
  <si>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</si>
  <si>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</si>
  <si>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</si>
  <si>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</si>
  <si>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</si>
  <si>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</si>
  <si>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</si>
  <si>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</si>
  <si>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</si>
  <si>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</si>
  <si>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</si>
  <si>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</si>
  <si>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</si>
  <si>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</si>
  <si>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</si>
  <si>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</si>
  <si>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</si>
  <si>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</si>
  <si>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</si>
  <si>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</si>
  <si>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</si>
  <si>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</si>
  <si>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</si>
  <si>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</si>
  <si>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</si>
  <si>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</si>
  <si>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</si>
  <si>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</si>
  <si>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</si>
  <si>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</si>
  <si>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</si>
  <si>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</si>
  <si>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</si>
  <si>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</si>
  <si>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</si>
  <si>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</si>
  <si>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</si>
  <si>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</si>
  <si>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</si>
  <si>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</si>
  <si>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</si>
  <si>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</si>
  <si>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</si>
  <si>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</si>
  <si>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</si>
  <si>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</si>
  <si>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</si>
  <si>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</si>
  <si>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</si>
  <si>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</si>
  <si>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</si>
  <si>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</si>
  <si>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</si>
  <si>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</si>
  <si>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</si>
  <si>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</si>
  <si>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</si>
  <si>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</si>
  <si>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</si>
  <si>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</si>
  <si>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</si>
  <si>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</si>
  <si>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</si>
  <si>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</si>
  <si>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</si>
  <si>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</si>
  <si>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</si>
  <si>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</si>
  <si>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</si>
  <si>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</si>
  <si>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</si>
  <si>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</si>
  <si>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</si>
  <si>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</si>
  <si>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</si>
  <si>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</si>
  <si>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</si>
  <si>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</si>
  <si>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</si>
  <si>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</si>
  <si>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</si>
  <si>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</si>
  <si>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</si>
  <si>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</si>
  <si>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</si>
  <si>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</si>
  <si>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</si>
  <si>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</si>
  <si>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</si>
  <si>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</si>
  <si>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</si>
  <si>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</si>
  <si>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</si>
  <si>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</si>
  <si>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</si>
  <si>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</si>
  <si>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</si>
  <si>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</si>
  <si>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</si>
  <si>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</si>
  <si>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</si>
  <si>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</si>
  <si>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</si>
  <si>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</si>
  <si>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</si>
  <si>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</si>
  <si>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</si>
  <si>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</si>
  <si>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</si>
  <si>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</si>
  <si>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</si>
  <si>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</si>
  <si>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</si>
  <si>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</si>
  <si>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</si>
  <si>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</si>
  <si>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</si>
  <si>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</si>
  <si>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</si>
  <si>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</si>
  <si>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</si>
  <si>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</si>
  <si>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</si>
  <si>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</si>
  <si>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</si>
  <si>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</si>
  <si>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</si>
  <si>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</si>
  <si>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</si>
  <si>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</si>
  <si>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</si>
  <si>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</si>
  <si>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</si>
  <si>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</si>
  <si>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</si>
  <si>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</si>
  <si>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</si>
  <si>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</si>
  <si>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</si>
  <si>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</si>
  <si>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</si>
  <si>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</si>
  <si>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</si>
  <si>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</si>
  <si>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</si>
  <si>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</si>
  <si>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</si>
  <si>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</si>
  <si>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</si>
  <si>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</si>
  <si>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</si>
  <si>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</si>
  <si>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</si>
  <si>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</si>
  <si>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</si>
  <si>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</si>
  <si>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</si>
  <si>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</si>
  <si>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</si>
  <si>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</si>
  <si>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</si>
  <si>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</si>
  <si>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</si>
  <si>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</si>
  <si>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</si>
  <si>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</si>
  <si>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</si>
  <si>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</si>
  <si>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</si>
  <si>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</si>
  <si>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</si>
  <si>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</si>
  <si>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</si>
  <si>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</si>
  <si>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</si>
  <si>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</si>
  <si>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</si>
  <si>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</si>
  <si>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</si>
  <si>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</si>
  <si>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</si>
  <si>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</si>
  <si>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</si>
  <si>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</si>
  <si>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</si>
  <si>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</si>
  <si>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</si>
  <si>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</si>
  <si>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</si>
  <si>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</si>
  <si>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</si>
  <si>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</si>
  <si>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</si>
  <si>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</si>
  <si>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</si>
  <si>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</si>
  <si>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</si>
  <si>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</si>
  <si>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</si>
  <si>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</si>
  <si>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</si>
  <si>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</si>
  <si>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</si>
  <si>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</si>
  <si>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</si>
  <si>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</si>
  <si>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</si>
  <si>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</si>
  <si>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</si>
  <si>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</si>
  <si>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</si>
  <si>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</si>
  <si>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</si>
  <si>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</si>
  <si>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</si>
  <si>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</si>
  <si>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</si>
  <si>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</si>
  <si>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</si>
  <si>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</si>
  <si>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</si>
  <si>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</si>
  <si>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</si>
  <si>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</si>
  <si>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</si>
  <si>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</si>
  <si>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</si>
  <si>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</si>
  <si>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</si>
  <si>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</si>
  <si>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</si>
  <si>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</si>
  <si>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</si>
  <si>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</si>
  <si>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</si>
  <si>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</si>
  <si>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</si>
  <si>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</si>
  <si>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</si>
  <si>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</si>
  <si>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</si>
  <si>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</si>
  <si>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</si>
  <si>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</si>
  <si>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</si>
  <si>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</si>
  <si>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</si>
  <si>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</si>
  <si>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</si>
  <si>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</si>
  <si>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</si>
  <si>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</si>
  <si>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</si>
  <si>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</si>
  <si>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</si>
  <si>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</si>
  <si>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</si>
  <si>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</si>
  <si>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</si>
  <si>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</si>
  <si>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</si>
  <si>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</si>
  <si>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</si>
  <si>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</si>
  <si>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</si>
  <si>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</si>
  <si>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</si>
  <si>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</si>
  <si>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</si>
  <si>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</si>
  <si>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</si>
  <si>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</si>
  <si>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</si>
  <si>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</si>
  <si>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</si>
  <si>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</si>
  <si>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</si>
  <si>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</si>
  <si>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</si>
  <si>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</si>
  <si>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</si>
  <si>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</si>
  <si>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</si>
  <si>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</si>
  <si>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</si>
  <si>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</si>
  <si>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</si>
  <si>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</si>
  <si>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</si>
  <si>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</si>
  <si>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</si>
  <si>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</si>
  <si>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</si>
  <si>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</si>
  <si>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</si>
  <si>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</si>
  <si>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</si>
  <si>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</si>
  <si>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</si>
  <si>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</si>
  <si>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</si>
  <si>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</si>
  <si>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</si>
  <si>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</si>
  <si>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</si>
  <si>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</si>
  <si>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</si>
  <si>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</si>
  <si>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</si>
  <si>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</si>
  <si>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</si>
  <si>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</si>
  <si>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</si>
  <si>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</si>
  <si>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</si>
  <si>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</si>
  <si>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</si>
  <si>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</si>
  <si>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</si>
  <si>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</si>
  <si>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</si>
  <si>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</si>
  <si>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</si>
  <si>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</si>
  <si>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</si>
  <si>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</si>
  <si>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</si>
  <si>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</si>
  <si>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</si>
  <si>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</si>
  <si>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</si>
  <si>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</si>
  <si>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</si>
  <si>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</si>
  <si>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</si>
  <si>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</si>
  <si>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</si>
  <si>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</si>
  <si>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</si>
  <si>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</si>
  <si>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</si>
  <si>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</si>
  <si>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</si>
  <si>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</si>
  <si>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</si>
  <si>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</si>
  <si>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</si>
  <si>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</si>
  <si>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</si>
  <si>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</si>
  <si>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</si>
  <si>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</si>
  <si>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</si>
  <si>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</si>
  <si>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</si>
  <si>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</si>
  <si>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</si>
  <si>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</si>
  <si>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</si>
  <si>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</si>
  <si>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</si>
  <si>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</si>
  <si>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</si>
  <si>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</si>
  <si>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</si>
  <si>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</si>
  <si>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</si>
  <si>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</si>
  <si>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</si>
  <si>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</si>
  <si>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</si>
  <si>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</si>
  <si>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</si>
  <si>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</si>
  <si>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</si>
  <si>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</si>
  <si>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</si>
  <si>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</si>
  <si>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</si>
  <si>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</si>
  <si>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</si>
  <si>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</si>
  <si>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</si>
  <si>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</si>
  <si>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</si>
  <si>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</si>
  <si>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</si>
  <si>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</si>
  <si>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</si>
  <si>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</si>
  <si>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</si>
  <si>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</si>
  <si>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</si>
  <si>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</si>
  <si>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</si>
  <si>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</si>
  <si>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</si>
  <si>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</si>
  <si>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</si>
  <si>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</si>
  <si>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</si>
  <si>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</si>
  <si>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</si>
  <si>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</si>
  <si>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</si>
  <si>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</si>
  <si>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</si>
  <si>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</si>
  <si>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</si>
  <si>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</si>
  <si>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</si>
  <si>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</si>
  <si>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</si>
  <si>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</si>
  <si>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</si>
  <si>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</si>
  <si>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</si>
  <si>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</si>
  <si>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</si>
  <si>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</si>
  <si>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</si>
  <si>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</si>
  <si>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</si>
  <si>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</si>
  <si>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</si>
  <si>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</si>
  <si>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</si>
  <si>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</si>
  <si>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</si>
  <si>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</si>
  <si>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</si>
  <si>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</si>
  <si>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</si>
  <si>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</si>
  <si>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</si>
  <si>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</si>
  <si>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</si>
  <si>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</si>
  <si>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</si>
  <si>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</si>
  <si>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</si>
  <si>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</si>
  <si>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</si>
  <si>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</si>
  <si>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</si>
  <si>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</si>
  <si>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</si>
  <si>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</si>
  <si>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</si>
  <si>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</si>
  <si>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</si>
  <si>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</si>
  <si>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</si>
  <si>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</si>
  <si>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</si>
  <si>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</si>
  <si>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</si>
  <si>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</si>
  <si>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</si>
  <si>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</si>
  <si>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</si>
  <si>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</si>
  <si>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</si>
  <si>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</si>
  <si>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</si>
  <si>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</si>
  <si>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</si>
  <si>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</si>
  <si>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</si>
  <si>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</si>
  <si>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</si>
  <si>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</si>
  <si>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</si>
  <si>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</si>
  <si>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</si>
  <si>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</si>
  <si>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</si>
  <si>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</si>
  <si>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</si>
  <si>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</si>
  <si>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</si>
  <si>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</si>
  <si>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</si>
  <si>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</si>
  <si>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</si>
  <si>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</si>
  <si>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</si>
  <si>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</si>
  <si>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</si>
  <si>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</si>
  <si>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</si>
  <si>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</si>
  <si>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</si>
  <si>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</si>
  <si>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</si>
  <si>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</si>
  <si>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</si>
  <si>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</si>
  <si>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</si>
  <si>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</si>
  <si>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</si>
  <si>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</si>
  <si>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</si>
  <si>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</si>
  <si>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</si>
  <si>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</si>
  <si>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</si>
  <si>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</si>
  <si>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</si>
  <si>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</si>
  <si>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</si>
  <si>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</si>
  <si>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</si>
  <si>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</si>
  <si>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</si>
  <si>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</si>
  <si>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</si>
  <si>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</si>
  <si>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</si>
  <si>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</si>
  <si>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</si>
  <si>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</si>
  <si>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</si>
  <si>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</si>
  <si>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</si>
  <si>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</si>
  <si>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</si>
  <si>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</si>
  <si>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</si>
  <si>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</si>
  <si>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</si>
  <si>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</si>
  <si>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</si>
  <si>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</si>
  <si>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</si>
  <si>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</si>
  <si>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</si>
  <si>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</si>
  <si>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</si>
  <si>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</si>
  <si>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</si>
  <si>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</si>
  <si>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</si>
  <si>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</si>
  <si>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</si>
  <si>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</si>
  <si>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</si>
  <si>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</si>
  <si>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</si>
  <si>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</si>
  <si>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</si>
  <si>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</si>
  <si>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</si>
  <si>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</si>
  <si>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</si>
  <si>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</si>
  <si>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</si>
  <si>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</si>
  <si>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</si>
  <si>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</si>
  <si>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</si>
  <si>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</si>
  <si>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</si>
  <si>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</si>
  <si>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</si>
  <si>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</si>
  <si>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</si>
  <si>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</si>
  <si>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</si>
  <si>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</si>
  <si>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</si>
  <si>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</si>
  <si>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</si>
  <si>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</si>
  <si>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</si>
  <si>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</si>
  <si>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</si>
  <si>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</si>
  <si>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</si>
  <si>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</si>
  <si>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</si>
  <si>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</si>
  <si>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</si>
  <si>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</si>
  <si>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</si>
  <si>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</si>
  <si>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</si>
  <si>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</si>
  <si>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</si>
  <si>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</si>
  <si>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</si>
  <si>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</si>
  <si>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</si>
  <si>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</si>
  <si>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</si>
  <si>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</si>
  <si>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</si>
  <si>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</si>
  <si>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</si>
  <si>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</si>
  <si>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</si>
  <si>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</si>
  <si>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</si>
  <si>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</si>
  <si>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</si>
  <si>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</si>
  <si>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</si>
  <si>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</si>
  <si>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</si>
  <si>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</si>
  <si>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</si>
  <si>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</si>
  <si>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</si>
  <si>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</si>
  <si>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</si>
  <si>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</si>
  <si>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</si>
  <si>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</si>
  <si>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</si>
  <si>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</si>
  <si>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</si>
  <si>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</si>
  <si>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</si>
  <si>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</si>
  <si>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</si>
  <si>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</si>
  <si>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</si>
  <si>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</si>
  <si>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</si>
  <si>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</si>
  <si>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</si>
  <si>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</si>
  <si>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</si>
  <si>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</si>
  <si>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</si>
  <si>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</si>
  <si>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</si>
  <si>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</si>
  <si>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</si>
  <si>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</si>
  <si>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</si>
  <si>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</si>
  <si>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</si>
  <si>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</si>
  <si>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</si>
  <si>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</si>
  <si>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</si>
  <si>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</si>
  <si>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</si>
  <si>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</si>
  <si>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</si>
  <si>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</si>
  <si>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</si>
  <si>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</si>
  <si>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</si>
  <si>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</si>
  <si>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</si>
  <si>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</si>
  <si>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</si>
  <si>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</si>
  <si>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</si>
  <si>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</si>
  <si>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</si>
  <si>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</si>
  <si>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</si>
  <si>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</si>
  <si>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</si>
  <si>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</si>
  <si>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</si>
  <si>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</si>
  <si>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</si>
  <si>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</si>
  <si>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</si>
  <si>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</si>
  <si>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</si>
  <si>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</si>
  <si>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</si>
  <si>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</si>
  <si>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</si>
  <si>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</si>
  <si>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</si>
  <si>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</si>
  <si>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</si>
  <si>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</si>
  <si>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</si>
  <si>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</si>
  <si>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</si>
  <si>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</si>
  <si>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</si>
  <si>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</si>
  <si>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</si>
  <si>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</si>
  <si>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</si>
  <si>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</si>
  <si>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</si>
  <si>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</si>
  <si>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</si>
  <si>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</si>
  <si>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</si>
  <si>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</si>
  <si>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</si>
  <si>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</si>
  <si>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</si>
  <si>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</si>
  <si>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</si>
  <si>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</si>
  <si>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</si>
  <si>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</si>
  <si>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</si>
  <si>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</si>
  <si>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</si>
  <si>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</si>
  <si>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</si>
  <si>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</si>
  <si>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</si>
  <si>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</si>
  <si>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</si>
  <si>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</si>
  <si>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</si>
  <si>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</si>
  <si>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</si>
  <si>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</si>
  <si>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</si>
  <si>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</si>
  <si>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</si>
  <si>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</si>
  <si>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</si>
  <si>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</si>
  <si>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</si>
  <si>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</si>
  <si>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</si>
  <si>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</si>
  <si>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</si>
  <si>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</si>
  <si>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</si>
  <si>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</si>
  <si>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</si>
  <si>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</si>
  <si>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</si>
  <si>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</si>
  <si>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</si>
  <si>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</si>
  <si>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</si>
  <si>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</si>
  <si>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</si>
  <si>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</si>
  <si>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</si>
  <si>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</si>
  <si>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</si>
  <si>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</si>
  <si>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</si>
  <si>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</si>
  <si>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</si>
  <si>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</si>
  <si>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</si>
  <si>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</si>
  <si>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</si>
  <si>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</si>
  <si>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</si>
  <si>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</si>
  <si>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</si>
  <si>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</si>
  <si>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</si>
  <si>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</si>
  <si>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</si>
  <si>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</si>
  <si>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</si>
  <si>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</si>
  <si>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</si>
  <si>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</si>
  <si>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</si>
  <si>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</si>
  <si>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</si>
  <si>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</si>
  <si>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</si>
  <si>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</si>
  <si>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</si>
  <si>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</si>
  <si>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</si>
  <si>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</si>
  <si>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</si>
  <si>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</si>
  <si>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</si>
  <si>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</si>
  <si>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</si>
  <si>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</si>
  <si>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</si>
  <si>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</si>
  <si>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</si>
  <si>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</si>
  <si>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</si>
  <si>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</si>
  <si>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</si>
  <si>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</si>
  <si>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</si>
  <si>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</si>
  <si>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</si>
  <si>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</si>
  <si>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</si>
  <si>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</si>
  <si>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</si>
  <si>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</si>
  <si>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</si>
  <si>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</si>
  <si>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</si>
  <si>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</si>
  <si>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</si>
  <si>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</si>
  <si>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</si>
  <si>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</si>
  <si>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</si>
  <si>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</si>
  <si>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</si>
  <si>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</si>
  <si>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</si>
  <si>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</si>
  <si>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</si>
  <si>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</si>
  <si>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</si>
  <si>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</si>
  <si>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</si>
  <si>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</si>
  <si>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</si>
  <si>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</si>
  <si>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</si>
  <si>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</si>
  <si>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</si>
  <si>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</si>
  <si>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</si>
  <si>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</si>
  <si>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</si>
  <si>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</si>
  <si>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</si>
  <si>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</si>
  <si>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</si>
  <si>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</si>
  <si>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</si>
  <si>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</si>
  <si>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</si>
  <si>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</si>
  <si>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</si>
  <si>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</si>
  <si>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</si>
  <si>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</si>
  <si>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</si>
  <si>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</si>
  <si>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</si>
  <si>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</si>
  <si>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</si>
  <si>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</si>
  <si>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</si>
  <si>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</si>
  <si>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</si>
  <si>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</si>
  <si>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</si>
  <si>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</si>
  <si>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</si>
  <si>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</si>
  <si>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</si>
  <si>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</si>
  <si>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</si>
  <si>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</si>
  <si>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</si>
  <si>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</si>
  <si>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</si>
  <si>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</si>
  <si>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</si>
  <si>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</si>
  <si>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</si>
  <si>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</si>
  <si>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</si>
  <si>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</si>
  <si>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</si>
  <si>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</si>
  <si>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</si>
  <si>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</si>
  <si>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</si>
  <si>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</si>
  <si>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</si>
  <si>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</si>
  <si>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</si>
  <si>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</si>
  <si>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</si>
  <si>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</si>
  <si>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</si>
  <si>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</si>
  <si>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</si>
  <si>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</si>
  <si>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</si>
  <si>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</si>
  <si>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</si>
  <si>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</si>
  <si>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</si>
  <si>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</si>
  <si>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</si>
  <si>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</si>
  <si>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</si>
  <si>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</si>
  <si>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</si>
  <si>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</si>
  <si>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</si>
  <si>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</si>
  <si>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</si>
  <si>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</si>
  <si>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</si>
  <si>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</si>
  <si>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</si>
  <si>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</si>
  <si>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</si>
  <si>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</si>
  <si>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</si>
  <si>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</si>
  <si>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</si>
  <si>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</si>
  <si>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</si>
  <si>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</si>
  <si>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</si>
  <si>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</si>
  <si>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</si>
  <si>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</si>
  <si>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</si>
  <si>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</si>
  <si>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</si>
  <si>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</si>
  <si>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</si>
  <si>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</si>
  <si>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</si>
  <si>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</si>
  <si>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</si>
  <si>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</si>
  <si>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</si>
  <si>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</si>
  <si>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</si>
  <si>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</si>
  <si>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</si>
  <si>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</si>
  <si>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</si>
  <si>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</si>
  <si>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</si>
  <si>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</si>
  <si>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</si>
  <si>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</si>
  <si>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</si>
  <si>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</si>
  <si>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</si>
  <si>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</si>
  <si>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</si>
  <si>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</si>
  <si>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</si>
  <si>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</si>
  <si>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</si>
  <si>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</si>
  <si>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</si>
  <si>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</si>
  <si>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</si>
  <si>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</si>
  <si>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</si>
  <si>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</si>
  <si>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</si>
  <si>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</si>
  <si>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</si>
  <si>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</si>
  <si>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</si>
  <si>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</si>
  <si>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</si>
  <si>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</si>
  <si>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</si>
  <si>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</si>
  <si>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</si>
  <si>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</si>
  <si>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</si>
  <si>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</si>
  <si>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</si>
  <si>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</si>
  <si>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</si>
  <si>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</si>
  <si>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</si>
  <si>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</si>
  <si>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</si>
  <si>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</si>
  <si>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</si>
  <si>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</si>
  <si>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</si>
  <si>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</si>
  <si>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</si>
  <si>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</si>
  <si>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</si>
  <si>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</si>
  <si>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</si>
  <si>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</si>
  <si>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</si>
  <si>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</si>
  <si>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</si>
  <si>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</si>
  <si>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</si>
  <si>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</si>
  <si>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</si>
  <si>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</si>
  <si>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</si>
  <si>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</si>
  <si>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</si>
  <si>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</si>
  <si>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</si>
  <si>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</si>
  <si>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</si>
  <si>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</si>
  <si>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</si>
  <si>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</si>
  <si>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</si>
  <si>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</si>
  <si>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</si>
  <si>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</si>
  <si>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</si>
  <si>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</si>
  <si>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</si>
  <si>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</si>
  <si>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</si>
  <si>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</si>
  <si>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</si>
  <si>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</si>
  <si>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</si>
  <si>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</si>
  <si>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</si>
  <si>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</si>
  <si>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</si>
  <si>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</si>
  <si>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</si>
  <si>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</si>
  <si>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</si>
  <si>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</si>
  <si>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</si>
  <si>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</si>
  <si>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</si>
  <si>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</si>
  <si>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</si>
  <si>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</si>
  <si>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</si>
  <si>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</si>
  <si>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</si>
  <si>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</si>
  <si>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</si>
  <si>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</si>
  <si>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</si>
  <si>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</si>
  <si>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</si>
  <si>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</si>
  <si>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</si>
  <si>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</si>
  <si>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</si>
  <si>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</si>
  <si>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</si>
  <si>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</si>
  <si>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</si>
  <si>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</si>
  <si>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</si>
  <si>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</si>
  <si>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</si>
  <si>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</si>
  <si>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</si>
  <si>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</si>
  <si>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</si>
  <si>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</si>
  <si>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</si>
  <si>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</si>
  <si>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</si>
  <si>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</si>
  <si>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</si>
  <si>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</si>
  <si>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</si>
  <si>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</si>
  <si>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</si>
  <si>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</si>
  <si>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</si>
  <si>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</si>
  <si>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</si>
  <si>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</si>
  <si>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</si>
  <si>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</si>
  <si>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</si>
  <si>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</si>
  <si>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</si>
  <si>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</si>
  <si>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</si>
  <si>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</si>
  <si>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</si>
  <si>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</si>
  <si>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</si>
  <si>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</si>
  <si>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</si>
  <si>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</si>
  <si>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</si>
  <si>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</si>
  <si>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</si>
  <si>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</si>
  <si>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</si>
  <si>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</si>
  <si>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</si>
  <si>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</si>
  <si>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</si>
  <si>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</si>
  <si>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</si>
  <si>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</si>
  <si>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</si>
  <si>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</si>
  <si>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</si>
  <si>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</si>
  <si>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</si>
  <si>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</si>
  <si>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</si>
  <si>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</si>
  <si>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</si>
  <si>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</si>
  <si>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</si>
  <si>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</si>
  <si>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</si>
  <si>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</si>
  <si>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</si>
  <si>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</si>
  <si>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</si>
  <si>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</si>
  <si>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</si>
  <si>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</si>
  <si>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</si>
  <si>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</si>
  <si>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</si>
  <si>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</si>
  <si>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</si>
  <si>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</si>
  <si>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</si>
  <si>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</si>
  <si>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</si>
  <si>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</si>
  <si>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</si>
  <si>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</si>
  <si>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</si>
  <si>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</si>
  <si>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</si>
  <si>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</si>
  <si>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</si>
  <si>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</si>
  <si>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</si>
  <si>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</si>
  <si>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</si>
  <si>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</si>
  <si>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</si>
  <si>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</si>
  <si>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</si>
  <si>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</si>
  <si>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</si>
  <si>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</si>
  <si>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</si>
  <si>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</si>
  <si>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</si>
  <si>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</si>
  <si>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</si>
  <si>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</si>
  <si>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</si>
  <si>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</si>
  <si>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</si>
  <si>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</si>
  <si>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</si>
  <si>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</si>
  <si>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</si>
  <si>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</si>
  <si>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</si>
  <si>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</si>
  <si>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</si>
  <si>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</si>
  <si>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</si>
  <si>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</si>
  <si>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</si>
  <si>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</si>
  <si>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</si>
  <si>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</si>
  <si>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</si>
  <si>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</si>
  <si>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</si>
  <si>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</si>
  <si>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</si>
  <si>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</si>
  <si>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</si>
  <si>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</si>
  <si>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</si>
  <si>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</si>
  <si>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</si>
  <si>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</si>
  <si>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</si>
  <si>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</si>
  <si>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</si>
  <si>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</si>
  <si>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</si>
  <si>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</si>
  <si>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</si>
  <si>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</si>
  <si>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</si>
  <si>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</si>
  <si>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</si>
  <si>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</si>
  <si>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</si>
  <si>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</si>
  <si>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</si>
  <si>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</si>
  <si>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</si>
  <si>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</si>
  <si>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</si>
  <si>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</si>
  <si>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</si>
  <si>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</si>
  <si>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</si>
  <si>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</si>
  <si>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</si>
  <si>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</si>
  <si>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</si>
  <si>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</si>
  <si>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</si>
  <si>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</si>
  <si>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</si>
  <si>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</si>
  <si>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</si>
  <si>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</si>
  <si>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</si>
  <si>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</si>
  <si>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</si>
  <si>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</si>
  <si>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</si>
  <si>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</si>
  <si>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</si>
  <si>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</si>
  <si>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</si>
  <si>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</si>
  <si>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</si>
  <si>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</si>
  <si>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</si>
  <si>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</si>
  <si>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</si>
  <si>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</si>
  <si>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</si>
  <si>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</si>
  <si>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</si>
  <si>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</si>
  <si>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</si>
  <si>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</si>
  <si>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</si>
  <si>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</si>
  <si>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</si>
  <si>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</si>
  <si>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</si>
  <si>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</si>
  <si>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</si>
  <si>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</si>
  <si>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</si>
  <si>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</si>
  <si>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</si>
  <si>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</si>
  <si>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</si>
  <si>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</si>
  <si>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</si>
  <si>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</si>
  <si>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</si>
  <si>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</si>
  <si>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</si>
  <si>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</si>
  <si>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</si>
  <si>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</si>
  <si>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</si>
  <si>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</si>
  <si>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</si>
  <si>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</si>
  <si>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</si>
  <si>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</si>
  <si>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</si>
  <si>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</si>
  <si>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</si>
  <si>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</si>
  <si>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</si>
  <si>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</si>
  <si>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</si>
  <si>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</si>
  <si>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</si>
  <si>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</si>
  <si>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</si>
  <si>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</si>
  <si>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</si>
  <si>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</si>
  <si>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</si>
  <si>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</si>
  <si>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</si>
  <si>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</si>
  <si>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</si>
  <si>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</si>
  <si>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</si>
  <si>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</si>
  <si>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</si>
  <si>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</si>
  <si>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</si>
  <si>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</si>
  <si>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</si>
  <si>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</si>
  <si>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</si>
  <si>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</si>
  <si>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</si>
  <si>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</si>
  <si>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</si>
  <si>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</si>
  <si>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</si>
  <si>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</si>
  <si>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</si>
  <si>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</si>
  <si>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</si>
  <si>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</si>
  <si>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</si>
  <si>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</si>
  <si>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</si>
  <si>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</si>
  <si>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</si>
  <si>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</si>
  <si>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</si>
  <si>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</si>
  <si>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</si>
  <si>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</si>
  <si>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</si>
  <si>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</si>
  <si>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</si>
  <si>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</si>
  <si>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</si>
  <si>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</si>
  <si>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</si>
  <si>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</si>
  <si>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</si>
  <si>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</si>
  <si>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</si>
  <si>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</si>
  <si>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</si>
  <si>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</si>
  <si>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</si>
  <si>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</si>
  <si>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</si>
  <si>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</si>
  <si>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</si>
  <si>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</si>
  <si>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</si>
  <si>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</si>
  <si>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</si>
  <si>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</si>
  <si>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</si>
  <si>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</si>
  <si>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</si>
  <si>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</si>
  <si>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</si>
  <si>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</si>
  <si>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</si>
  <si>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</si>
  <si>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</si>
  <si>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</si>
  <si>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</si>
  <si>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</si>
  <si>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</si>
  <si>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</si>
  <si>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</si>
  <si>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</si>
  <si>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</si>
  <si>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</si>
  <si>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</si>
  <si>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</si>
  <si>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</si>
  <si>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</si>
  <si>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</si>
  <si>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</si>
  <si>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</si>
  <si>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</si>
  <si>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</si>
  <si>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</si>
  <si>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</si>
  <si>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</si>
  <si>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</si>
  <si>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</si>
  <si>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</si>
  <si>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</si>
  <si>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</si>
  <si>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</si>
  <si>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</si>
  <si>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</si>
  <si>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</si>
  <si>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</si>
  <si>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</si>
  <si>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</si>
  <si>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</si>
  <si>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</si>
  <si>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</si>
  <si>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</si>
  <si>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</si>
  <si>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</si>
  <si>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</si>
  <si>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</si>
  <si>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</si>
  <si>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</si>
  <si>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</si>
  <si>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</si>
  <si>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</si>
  <si>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</si>
  <si>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</si>
  <si>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</si>
  <si>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</si>
  <si>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</si>
  <si>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</si>
  <si>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</si>
  <si>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</si>
  <si>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</si>
  <si>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</si>
  <si>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</si>
  <si>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</si>
  <si>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</si>
  <si>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</si>
  <si>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</si>
  <si>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</si>
  <si>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</si>
  <si>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</si>
  <si>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</si>
  <si>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</si>
  <si>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</si>
  <si>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</si>
  <si>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</si>
  <si>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</si>
  <si>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</si>
  <si>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</si>
  <si>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</si>
  <si>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</si>
  <si>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</si>
  <si>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</si>
  <si>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</si>
  <si>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</si>
  <si>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</si>
  <si>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</si>
  <si>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</si>
  <si>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</si>
  <si>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</si>
  <si>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</si>
  <si>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</si>
  <si>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</si>
  <si>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</si>
  <si>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</si>
  <si>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</si>
  <si>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</si>
  <si>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</si>
  <si>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</si>
  <si>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</si>
  <si>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</si>
  <si>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</si>
  <si>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</si>
  <si>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</si>
  <si>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</si>
  <si>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</si>
  <si>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</si>
  <si>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</si>
  <si>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</si>
  <si>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</si>
  <si>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</si>
  <si>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</si>
  <si>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</si>
  <si>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</si>
  <si>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</si>
  <si>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</si>
  <si>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</si>
  <si>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</si>
  <si>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</si>
  <si>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</si>
  <si>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</si>
  <si>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</si>
  <si>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</si>
  <si>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</si>
  <si>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</si>
  <si>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</si>
  <si>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</si>
  <si>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</si>
  <si>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</si>
  <si>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</si>
  <si>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</si>
  <si>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</si>
  <si>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</si>
  <si>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</si>
  <si>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</si>
  <si>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</si>
  <si>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</si>
  <si>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</si>
  <si>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</si>
  <si>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</si>
  <si>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</si>
  <si>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</si>
  <si>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</si>
  <si>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</si>
  <si>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</si>
  <si>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</si>
  <si>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</si>
  <si>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</si>
  <si>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</si>
  <si>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</si>
  <si>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</si>
  <si>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</si>
  <si>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</si>
  <si>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</si>
  <si>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</si>
  <si>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</si>
  <si>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</si>
  <si>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</si>
  <si>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</si>
  <si>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</si>
  <si>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</si>
  <si>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</si>
  <si>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</si>
  <si>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</si>
  <si>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</si>
  <si>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</si>
  <si>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</si>
  <si>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</si>
  <si>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</si>
  <si>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</si>
  <si>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</si>
  <si>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</si>
  <si>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</si>
  <si>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</si>
  <si>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</si>
  <si>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</si>
  <si>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</si>
  <si>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</si>
  <si>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</si>
  <si>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</si>
  <si>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</si>
  <si>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</si>
  <si>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</si>
  <si>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</si>
  <si>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</si>
  <si>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</si>
  <si>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</si>
  <si>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</si>
  <si>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</si>
  <si>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</si>
  <si>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</si>
  <si>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</si>
  <si>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</si>
  <si>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</si>
  <si>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</si>
  <si>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</si>
  <si>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</si>
  <si>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</si>
  <si>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</si>
  <si>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</si>
  <si>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</si>
  <si>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</si>
  <si>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</si>
  <si>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</si>
  <si>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</si>
  <si>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</si>
  <si>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</si>
  <si>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</si>
  <si>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</si>
  <si>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</si>
  <si>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</si>
  <si>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</si>
  <si>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</si>
  <si>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</si>
  <si>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</si>
  <si>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</si>
  <si>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</si>
  <si>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</si>
  <si>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</si>
  <si>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</si>
  <si>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</si>
  <si>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</si>
  <si>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</si>
  <si>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</si>
  <si>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</si>
  <si>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</si>
  <si>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</si>
  <si>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</si>
  <si>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</si>
  <si>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</si>
  <si>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</si>
  <si>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</si>
  <si>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</si>
  <si>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</si>
  <si>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</si>
  <si>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</si>
  <si>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</si>
  <si>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</si>
  <si>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</si>
  <si>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</si>
  <si>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</si>
  <si>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</si>
  <si>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</si>
  <si>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</si>
  <si>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</si>
  <si>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</si>
  <si>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</si>
  <si>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</si>
  <si>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</si>
  <si>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</si>
  <si>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</si>
  <si>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</si>
  <si>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</si>
  <si>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</si>
  <si>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</si>
  <si>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</si>
  <si>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</si>
  <si>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</si>
  <si>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</si>
  <si>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</si>
  <si>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</si>
  <si>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</si>
  <si>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</si>
  <si>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</si>
  <si>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</si>
  <si>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</si>
  <si>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</si>
  <si>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</si>
  <si>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</si>
  <si>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</si>
  <si>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</si>
  <si>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</si>
  <si>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</si>
  <si>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</si>
  <si>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</si>
  <si>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</si>
  <si>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</si>
  <si>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</si>
  <si>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</si>
  <si>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</si>
  <si>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</si>
  <si>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</si>
  <si>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</si>
  <si>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</si>
  <si>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</si>
  <si>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</si>
  <si>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</si>
  <si>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</si>
  <si>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</si>
  <si>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</si>
  <si>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</si>
  <si>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</si>
  <si>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</si>
  <si>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</si>
  <si>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</si>
  <si>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</si>
  <si>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</si>
  <si>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</si>
  <si>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</si>
  <si>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</si>
  <si>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</si>
  <si>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</si>
  <si>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</si>
  <si>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</si>
  <si>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</si>
  <si>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</si>
  <si>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</si>
  <si>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</si>
  <si>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</si>
  <si>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</si>
  <si>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</si>
  <si>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</si>
  <si>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</si>
  <si>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</si>
  <si>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</si>
  <si>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</si>
  <si>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</si>
  <si>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</si>
  <si>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</si>
  <si>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</si>
  <si>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</si>
  <si>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</si>
  <si>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</si>
  <si>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</si>
  <si>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</si>
  <si>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</si>
  <si>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</si>
  <si>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</si>
  <si>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</si>
  <si>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</si>
  <si>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</si>
  <si>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</si>
  <si>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</si>
  <si>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</si>
  <si>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</si>
  <si>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</si>
  <si>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</si>
  <si>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</si>
  <si>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</si>
  <si>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</si>
  <si>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</si>
  <si>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</si>
  <si>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</si>
  <si>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</si>
  <si>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</si>
  <si>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</si>
  <si>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</si>
  <si>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</si>
  <si>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</si>
  <si>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</si>
  <si>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</si>
  <si>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</si>
  <si>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</si>
  <si>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</si>
  <si>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</si>
  <si>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</si>
  <si>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</si>
  <si>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</si>
  <si>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</si>
  <si>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</si>
  <si>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</si>
  <si>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</si>
  <si>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</si>
  <si>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</si>
  <si>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</si>
  <si>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</si>
  <si>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</si>
  <si>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</si>
  <si>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</si>
  <si>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</si>
  <si>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</si>
  <si>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</si>
  <si>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</si>
  <si>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</si>
  <si>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</si>
  <si>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</si>
  <si>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</si>
  <si>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</si>
  <si>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</si>
  <si>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</si>
  <si>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</si>
  <si>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</si>
  <si>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</si>
  <si>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</si>
  <si>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</si>
  <si>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</si>
  <si>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</si>
  <si>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</si>
  <si>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</si>
  <si>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</si>
  <si>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</si>
  <si>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</si>
  <si>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</si>
  <si>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</si>
  <si>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</si>
  <si>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</si>
  <si>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</si>
  <si>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</si>
  <si>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</si>
  <si>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</si>
  <si>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</si>
  <si>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</si>
  <si>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</si>
  <si>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</si>
  <si>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</si>
  <si>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</si>
  <si>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</si>
  <si>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</si>
  <si>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</si>
  <si>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</si>
  <si>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</si>
  <si>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</si>
  <si>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</si>
  <si>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</si>
  <si>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</si>
  <si>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</si>
  <si>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</si>
  <si>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</si>
  <si>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</si>
  <si>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</si>
  <si>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</si>
  <si>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</si>
  <si>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</si>
  <si>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</si>
  <si>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</si>
  <si>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</si>
  <si>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</si>
  <si>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</si>
  <si>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</si>
  <si>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</si>
  <si>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</si>
  <si>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</si>
  <si>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</si>
  <si>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</si>
  <si>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</si>
  <si>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</si>
  <si>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</si>
  <si>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</si>
  <si>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</si>
  <si>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</si>
  <si>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</si>
  <si>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</si>
  <si>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</si>
  <si>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</si>
  <si>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</si>
  <si>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</si>
  <si>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</si>
  <si>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</si>
  <si>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</si>
  <si>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</si>
  <si>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</si>
  <si>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</si>
  <si>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</si>
  <si>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</si>
  <si>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</si>
  <si>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</si>
  <si>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</si>
  <si>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</si>
  <si>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</si>
  <si>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</si>
  <si>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</si>
  <si>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</si>
  <si>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</si>
  <si>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</si>
  <si>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</si>
  <si>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</si>
  <si>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</si>
  <si>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</si>
  <si>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</si>
  <si>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</si>
  <si>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</si>
  <si>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</si>
  <si>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</si>
  <si>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</si>
  <si>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</si>
  <si>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</si>
  <si>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</si>
  <si>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</si>
  <si>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</si>
  <si>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</si>
  <si>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</si>
  <si>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</si>
  <si>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</si>
  <si>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</si>
  <si>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</si>
  <si>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</si>
  <si>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</si>
  <si>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</si>
  <si>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</si>
  <si>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</si>
  <si>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</si>
  <si>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</si>
  <si>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</si>
  <si>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</si>
  <si>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</si>
  <si>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</si>
  <si>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</si>
  <si>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</si>
  <si>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</si>
  <si>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</si>
  <si>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</si>
  <si>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</si>
  <si>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</si>
  <si>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</si>
  <si>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</si>
  <si>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</si>
  <si>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</si>
  <si>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</si>
  <si>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</si>
  <si>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</si>
  <si>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</si>
  <si>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</si>
  <si>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</si>
  <si>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</si>
  <si>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</si>
  <si>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</si>
  <si>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</si>
  <si>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</si>
  <si>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</si>
  <si>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</si>
  <si>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</si>
  <si>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</si>
  <si>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</si>
  <si>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</si>
  <si>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</si>
  <si>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</si>
  <si>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</si>
  <si>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</si>
  <si>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</si>
  <si>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</si>
  <si>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</si>
  <si>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</si>
  <si>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</si>
  <si>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</si>
  <si>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</si>
  <si>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</si>
  <si>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</si>
  <si>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</si>
  <si>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</si>
  <si>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</si>
  <si>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</si>
  <si>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</si>
  <si>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</si>
  <si>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</si>
  <si>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</si>
  <si>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</si>
  <si>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</si>
  <si>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</si>
  <si>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</si>
  <si>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</si>
  <si>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</si>
  <si>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</si>
  <si>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</si>
  <si>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</si>
  <si>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</si>
  <si>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</si>
  <si>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</si>
  <si>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</si>
  <si>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</si>
  <si>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</si>
  <si>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</si>
  <si>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</si>
  <si>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</si>
  <si>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</si>
  <si>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</si>
  <si>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</si>
  <si>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</si>
  <si>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</si>
  <si>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</si>
  <si>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</si>
  <si>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</si>
  <si>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</si>
  <si>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</si>
  <si>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</si>
  <si>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</si>
  <si>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</si>
  <si>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</si>
  <si>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</si>
  <si>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</si>
  <si>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</si>
  <si>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</si>
  <si>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</si>
  <si>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</si>
  <si>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</si>
  <si>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</si>
  <si>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</si>
  <si>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</si>
  <si>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</si>
  <si>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</si>
  <si>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</si>
  <si>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</si>
  <si>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</si>
  <si>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</si>
  <si>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</si>
  <si>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</si>
  <si>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</si>
  <si>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</si>
  <si>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</si>
  <si>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</si>
  <si>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</si>
  <si>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</si>
  <si>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</si>
  <si>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</si>
  <si>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</si>
  <si>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</si>
  <si>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</si>
  <si>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</si>
  <si>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</si>
  <si>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</si>
  <si>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</si>
  <si>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</si>
  <si>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</si>
  <si>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</si>
  <si>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</si>
  <si>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</si>
  <si>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</si>
  <si>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</si>
  <si>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</si>
  <si>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</si>
  <si>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</si>
  <si>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</si>
  <si>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</si>
  <si>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</si>
  <si>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</si>
  <si>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</si>
  <si>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</si>
  <si>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</si>
  <si>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</si>
  <si>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</si>
  <si>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</si>
  <si>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</si>
  <si>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</si>
  <si>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</si>
  <si>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</si>
  <si>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</si>
  <si>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</si>
  <si>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</si>
  <si>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</si>
  <si>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</si>
  <si>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</si>
  <si>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</si>
  <si>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</si>
  <si>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</si>
  <si>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</si>
  <si>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</si>
  <si>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</si>
  <si>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</si>
  <si>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</si>
  <si>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</si>
  <si>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</si>
  <si>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</si>
  <si>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</si>
  <si>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</si>
  <si>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</si>
  <si>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</si>
  <si>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</si>
  <si>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</si>
  <si>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</si>
  <si>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</si>
  <si>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</si>
  <si>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</si>
  <si>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</si>
  <si>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</si>
  <si>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</si>
  <si>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</si>
  <si>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</si>
  <si>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</si>
  <si>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</si>
  <si>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</si>
  <si>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</si>
  <si>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</si>
  <si>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</si>
  <si>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</si>
  <si>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</si>
  <si>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</si>
  <si>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</si>
  <si>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</si>
  <si>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</si>
  <si>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</si>
  <si>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</si>
  <si>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</si>
  <si>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</si>
  <si>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</si>
  <si>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</si>
  <si>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</si>
  <si>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</si>
  <si>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</si>
  <si>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</si>
  <si>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</si>
  <si>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</si>
  <si>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</si>
  <si>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</si>
  <si>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</si>
  <si>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</si>
  <si>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</si>
  <si>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</si>
  <si>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</si>
  <si>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</si>
  <si>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</si>
  <si>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</si>
  <si>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</si>
  <si>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</si>
  <si>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</si>
  <si>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</si>
  <si>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</si>
  <si>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</si>
  <si>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</si>
  <si>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</si>
  <si>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</si>
  <si>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</si>
  <si>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</si>
  <si>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</si>
  <si>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</si>
  <si>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</si>
  <si>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</si>
  <si>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</si>
  <si>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</si>
  <si>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</si>
  <si>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</si>
  <si>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</si>
  <si>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</si>
  <si>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</si>
  <si>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</si>
  <si>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</si>
  <si>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</si>
  <si>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</si>
  <si>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</si>
  <si>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</si>
  <si>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</si>
  <si>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</si>
  <si>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</si>
  <si>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</si>
  <si>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</si>
  <si>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</si>
  <si>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</si>
  <si>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</si>
  <si>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</si>
  <si>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</si>
  <si>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</si>
  <si>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</si>
  <si>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</si>
  <si>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</si>
  <si>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</si>
  <si>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</si>
  <si>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</si>
  <si>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</si>
  <si>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</si>
  <si>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</si>
  <si>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</si>
  <si>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</si>
  <si>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</si>
  <si>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</si>
  <si>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</si>
  <si>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</si>
  <si>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</si>
  <si>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</si>
  <si>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</si>
  <si>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</si>
  <si>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</si>
  <si>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</si>
  <si>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</si>
  <si>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</si>
  <si>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</si>
  <si>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</si>
  <si>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</si>
  <si>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</si>
  <si>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</si>
  <si>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</si>
  <si>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</si>
  <si>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</si>
  <si>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</si>
  <si>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</si>
  <si>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</si>
  <si>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</si>
  <si>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</si>
  <si>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</si>
  <si>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</si>
  <si>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</si>
  <si>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</si>
  <si>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</si>
  <si>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</si>
  <si>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</si>
  <si>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</si>
  <si>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</si>
  <si>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</si>
  <si>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</si>
  <si>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</si>
  <si>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</si>
  <si>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</si>
  <si>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</si>
  <si>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</si>
  <si>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</si>
  <si>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</si>
  <si>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</si>
  <si>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</si>
  <si>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</si>
  <si>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</si>
  <si>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</si>
  <si>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</si>
  <si>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</si>
  <si>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</si>
  <si>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</si>
  <si>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</si>
  <si>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</si>
  <si>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</si>
  <si>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</si>
  <si>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</si>
  <si>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</si>
  <si>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</si>
  <si>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</si>
  <si>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</si>
  <si>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</si>
  <si>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</si>
  <si>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</si>
  <si>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</si>
  <si>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</si>
  <si>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</si>
  <si>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</si>
  <si>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</si>
  <si>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</si>
  <si>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</si>
  <si>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</si>
  <si>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</si>
  <si>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</si>
  <si>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</si>
  <si>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</si>
  <si>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</si>
  <si>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</si>
  <si>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</si>
  <si>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</si>
  <si>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</si>
  <si>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</si>
  <si>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</si>
  <si>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</si>
  <si>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</si>
  <si>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</si>
  <si>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</si>
  <si>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</si>
  <si>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</si>
  <si>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</si>
  <si>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</si>
  <si>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</si>
  <si>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</si>
  <si>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</si>
  <si>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</si>
  <si>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</si>
  <si>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</si>
  <si>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</si>
  <si>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</si>
  <si>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</si>
  <si>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</si>
  <si>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</si>
  <si>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</si>
  <si>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</si>
  <si>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</si>
  <si>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</si>
  <si>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</si>
  <si>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</si>
  <si>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</si>
  <si>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</si>
  <si>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</si>
  <si>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</si>
  <si>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</si>
  <si>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</si>
  <si>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</si>
  <si>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</si>
  <si>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</si>
  <si>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</si>
  <si>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</si>
  <si>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</si>
  <si>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</si>
  <si>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</si>
  <si>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</si>
  <si>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</si>
  <si>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</si>
  <si>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</si>
  <si>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</si>
  <si>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</si>
  <si>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</si>
  <si>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</si>
  <si>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</si>
  <si>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</si>
  <si>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</si>
  <si>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</si>
  <si>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</si>
  <si>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</si>
  <si>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</si>
  <si>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</si>
  <si>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</si>
  <si>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</si>
  <si>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</si>
  <si>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</si>
  <si>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</si>
  <si>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</si>
  <si>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</si>
  <si>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</si>
  <si>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</si>
  <si>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</si>
  <si>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</si>
  <si>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</si>
  <si>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</si>
  <si>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</si>
  <si>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</si>
  <si>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</si>
  <si>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</si>
  <si>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</si>
  <si>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</si>
  <si>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</si>
  <si>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</si>
  <si>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</si>
  <si>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</si>
  <si>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</si>
  <si>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</si>
  <si>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</si>
  <si>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</si>
  <si>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</si>
  <si>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</si>
  <si>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</si>
  <si>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</si>
  <si>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</si>
  <si>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</si>
  <si>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</si>
  <si>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</si>
  <si>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</si>
  <si>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</si>
  <si>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</si>
  <si>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</si>
  <si>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</si>
  <si>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</si>
  <si>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</si>
  <si>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</si>
  <si>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</si>
  <si>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</si>
  <si>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</si>
  <si>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</si>
  <si>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</si>
  <si>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</si>
  <si>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</si>
  <si>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</si>
  <si>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</si>
  <si>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</si>
  <si>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</si>
  <si>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</si>
  <si>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</si>
  <si>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</si>
  <si>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</si>
  <si>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</si>
  <si>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</si>
  <si>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</si>
  <si>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</si>
  <si>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</si>
  <si>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</si>
  <si>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</si>
  <si>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</si>
  <si>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</si>
  <si>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</si>
  <si>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</si>
  <si>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</si>
  <si>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</si>
  <si>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</si>
  <si>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</si>
  <si>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</si>
  <si>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</si>
  <si>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</si>
  <si>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</si>
  <si>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</si>
  <si>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</si>
  <si>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</si>
  <si>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</si>
  <si>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</si>
  <si>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</si>
  <si>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</si>
  <si>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</si>
  <si>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</si>
  <si>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</si>
  <si>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</si>
  <si>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</si>
  <si>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</si>
  <si>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</si>
  <si>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</si>
  <si>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</si>
  <si>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</si>
  <si>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</si>
  <si>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</si>
  <si>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</si>
  <si>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</si>
  <si>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</si>
  <si>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</si>
  <si>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</si>
  <si>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</si>
  <si>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</si>
  <si>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</si>
  <si>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</si>
  <si>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</si>
  <si>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</si>
  <si>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</si>
  <si>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</si>
  <si>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</si>
  <si>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</si>
  <si>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</si>
  <si>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</si>
  <si>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</si>
  <si>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</si>
  <si>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</si>
  <si>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</si>
  <si>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</si>
  <si>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</si>
  <si>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</si>
  <si>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</si>
  <si>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</si>
  <si>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</si>
  <si>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</si>
  <si>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</si>
  <si>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</si>
  <si>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</si>
  <si>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</si>
  <si>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</si>
  <si>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</si>
  <si>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</si>
  <si>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</si>
  <si>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</si>
  <si>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</si>
  <si>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</si>
  <si>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</si>
  <si>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</si>
  <si>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</si>
  <si>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</si>
  <si>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</si>
  <si>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</si>
  <si>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</si>
  <si>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</si>
  <si>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</si>
  <si>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</si>
  <si>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</si>
  <si>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</si>
  <si>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</si>
  <si>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</si>
  <si>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</si>
  <si>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</si>
  <si>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</si>
  <si>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</si>
  <si>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</si>
  <si>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</si>
  <si>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</si>
  <si>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</si>
  <si>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</si>
  <si>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</si>
  <si>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</si>
  <si>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</si>
  <si>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</si>
  <si>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</si>
  <si>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</si>
  <si>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</si>
  <si>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</si>
  <si>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</si>
  <si>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</si>
  <si>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</si>
  <si>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</si>
  <si>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</si>
  <si>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</si>
  <si>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</si>
  <si>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</si>
  <si>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</si>
  <si>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</si>
  <si>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</si>
  <si>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</si>
  <si>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</si>
  <si>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</si>
  <si>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</si>
  <si>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</si>
  <si>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</si>
  <si>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</si>
  <si>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</si>
  <si>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</si>
  <si>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</si>
  <si>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</si>
  <si>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</si>
  <si>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</si>
  <si>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</si>
  <si>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</si>
  <si>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</si>
  <si>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</si>
  <si>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</si>
  <si>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</si>
  <si>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</si>
  <si>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</si>
  <si>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</si>
  <si>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</si>
  <si>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</si>
  <si>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</si>
  <si>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</si>
  <si>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</si>
  <si>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</si>
  <si>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</si>
  <si>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</si>
  <si>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</si>
  <si>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</si>
  <si>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</si>
  <si>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</si>
  <si>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</si>
  <si>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</si>
  <si>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</si>
  <si>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</si>
  <si>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</si>
  <si>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</si>
  <si>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</si>
  <si>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</si>
  <si>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</si>
  <si>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</si>
  <si>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</si>
  <si>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</si>
  <si>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</si>
  <si>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</si>
  <si>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</si>
  <si>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</si>
  <si>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</si>
  <si>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</si>
  <si>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</si>
  <si>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</si>
  <si>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</si>
  <si>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</si>
  <si>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</si>
  <si>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</si>
  <si>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</si>
  <si>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</si>
  <si>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</si>
  <si>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</si>
  <si>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</si>
  <si>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</si>
  <si>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</si>
  <si>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</si>
  <si>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</si>
  <si>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</si>
  <si>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</si>
  <si>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</si>
  <si>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</si>
  <si>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</si>
  <si>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</si>
  <si>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</si>
  <si>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</si>
  <si>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</si>
  <si>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</si>
  <si>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</si>
  <si>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</si>
  <si>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</si>
  <si>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</si>
  <si>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</si>
  <si>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</si>
  <si>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</si>
  <si>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</si>
  <si>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</si>
  <si>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</si>
  <si>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</si>
  <si>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</si>
  <si>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</si>
  <si>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</si>
  <si>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</si>
  <si>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</si>
  <si>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</si>
  <si>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</si>
  <si>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</si>
  <si>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</si>
  <si>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</si>
  <si>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</si>
  <si>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</si>
  <si>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</si>
  <si>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</si>
  <si>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</si>
  <si>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</si>
  <si>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</si>
  <si>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</si>
  <si>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</si>
  <si>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</si>
  <si>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</si>
  <si>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</si>
  <si>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</si>
  <si>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</si>
  <si>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</si>
  <si>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</si>
  <si>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</si>
  <si>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</si>
  <si>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</si>
  <si>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</si>
  <si>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</si>
  <si>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</si>
  <si>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</si>
  <si>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</si>
  <si>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</si>
  <si>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</si>
  <si>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</si>
  <si>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</si>
  <si>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</si>
  <si>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</si>
  <si>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</si>
  <si>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</si>
  <si>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</si>
  <si>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</si>
  <si>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</si>
  <si>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</si>
  <si>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</si>
  <si>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</si>
  <si>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</si>
  <si>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</si>
  <si>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</si>
  <si>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</si>
  <si>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</si>
  <si>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</si>
  <si>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</si>
  <si>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</si>
  <si>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</si>
  <si>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</si>
  <si>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</si>
  <si>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</si>
  <si>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</si>
  <si>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</si>
  <si>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</si>
  <si>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</si>
  <si>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</si>
  <si>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</si>
  <si>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</si>
  <si>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</si>
  <si>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</si>
  <si>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</si>
  <si>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</si>
  <si>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</si>
  <si>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</si>
  <si>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</si>
  <si>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</si>
  <si>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</si>
  <si>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</si>
  <si>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</si>
  <si>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</si>
  <si>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</si>
  <si>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</si>
  <si>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</si>
  <si>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</si>
  <si>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</si>
  <si>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</si>
  <si>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</si>
  <si>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</si>
  <si>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</si>
  <si>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</si>
  <si>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</si>
  <si>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</si>
  <si>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</si>
  <si>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</si>
  <si>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</si>
  <si>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</si>
  <si>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</si>
  <si>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</si>
  <si>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</si>
  <si>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</si>
  <si>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</si>
  <si>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</si>
  <si>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</si>
  <si>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</si>
  <si>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</si>
  <si>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</si>
  <si>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</si>
  <si>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</si>
  <si>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</si>
  <si>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</si>
  <si>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</si>
  <si>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</si>
  <si>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</si>
  <si>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</si>
  <si>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</si>
  <si>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</si>
  <si>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</si>
  <si>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</si>
  <si>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</si>
  <si>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</si>
  <si>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</si>
  <si>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</si>
  <si>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</si>
  <si>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</si>
  <si>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</si>
  <si>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</si>
  <si>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</si>
  <si>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</si>
  <si>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</si>
  <si>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</si>
  <si>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</si>
  <si>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</si>
  <si>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</si>
  <si>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</si>
  <si>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</si>
  <si>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</si>
  <si>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</si>
  <si>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</si>
  <si>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</si>
  <si>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</si>
  <si>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</si>
  <si>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</si>
  <si>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</si>
  <si>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</si>
  <si>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</si>
  <si>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</si>
  <si>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</si>
  <si>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</si>
  <si>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</si>
  <si>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</si>
  <si>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</si>
  <si>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</si>
  <si>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</si>
  <si>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</si>
  <si>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</si>
  <si>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</si>
  <si>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</si>
  <si>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</si>
  <si>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</si>
  <si>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</si>
  <si>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</si>
  <si>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</si>
  <si>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</si>
  <si>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</si>
  <si>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</si>
  <si>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</si>
  <si>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</si>
  <si>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</si>
  <si>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</si>
  <si>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</si>
  <si>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</si>
  <si>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</si>
  <si>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</si>
  <si>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</si>
  <si>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</si>
  <si>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</si>
  <si>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</si>
  <si>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</si>
  <si>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</si>
  <si>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</si>
  <si>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</si>
  <si>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</si>
  <si>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</si>
  <si>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</si>
  <si>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</si>
  <si>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</si>
  <si>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</si>
  <si>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</si>
  <si>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</si>
  <si>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</si>
  <si>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</si>
  <si>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</si>
  <si>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</si>
  <si>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</si>
  <si>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</si>
  <si>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</si>
  <si>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</si>
  <si>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</si>
  <si>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</si>
  <si>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</si>
  <si>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</si>
  <si>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</si>
  <si>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</si>
  <si>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</si>
  <si>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</si>
  <si>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</si>
  <si>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</si>
  <si>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</si>
  <si>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</si>
  <si>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</si>
  <si>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</si>
  <si>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</si>
  <si>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</si>
  <si>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</si>
  <si>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</si>
  <si>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</si>
  <si>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</si>
  <si>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</si>
  <si>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</si>
  <si>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</si>
  <si>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</si>
  <si>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</si>
  <si>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</si>
  <si>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</si>
  <si>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</si>
  <si>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</si>
  <si>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</si>
  <si>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</si>
  <si>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</si>
  <si>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</si>
  <si>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</si>
  <si>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</si>
  <si>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</si>
  <si>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</si>
  <si>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</si>
  <si>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</si>
  <si>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</si>
  <si>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</si>
  <si>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</si>
  <si>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</si>
  <si>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</si>
  <si>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</si>
  <si>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</si>
  <si>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</si>
  <si>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</si>
  <si>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</si>
  <si>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</si>
  <si>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</si>
  <si>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</si>
  <si>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</si>
  <si>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</si>
  <si>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</si>
  <si>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</si>
  <si>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</si>
  <si>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</si>
  <si>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</si>
  <si>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</si>
  <si>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</si>
  <si>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</si>
  <si>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</si>
  <si>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</si>
  <si>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</si>
  <si>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</si>
  <si>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</si>
  <si>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</si>
  <si>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</si>
  <si>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</si>
  <si>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</si>
  <si>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</si>
  <si>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</si>
  <si>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</si>
  <si>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</si>
  <si>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</si>
  <si>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</si>
  <si>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</si>
  <si>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</si>
  <si>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</si>
  <si>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</si>
  <si>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</si>
  <si>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</si>
  <si>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</si>
  <si>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</si>
  <si>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</si>
  <si>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</si>
  <si>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</si>
  <si>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</si>
  <si>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</si>
  <si>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</si>
  <si>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</si>
  <si>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</si>
  <si>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</si>
  <si>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</si>
  <si>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</si>
  <si>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</si>
  <si>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</si>
  <si>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</si>
  <si>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</si>
  <si>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</si>
  <si>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</si>
  <si>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</si>
  <si>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</si>
  <si>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</si>
  <si>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</si>
  <si>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</si>
  <si>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</si>
  <si>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</si>
  <si>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</si>
  <si>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</si>
  <si>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</si>
  <si>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</si>
  <si>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</si>
  <si>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</si>
  <si>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</si>
  <si>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</si>
  <si>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</si>
  <si>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</si>
  <si>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</si>
  <si>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</si>
  <si>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</si>
  <si>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</si>
  <si>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</si>
  <si>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</si>
  <si>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</si>
  <si>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</si>
  <si>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</si>
  <si>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</si>
  <si>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</si>
  <si>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</si>
  <si>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</si>
  <si>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</si>
  <si>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</si>
  <si>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</si>
  <si>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</si>
  <si>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</si>
  <si>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</si>
  <si>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</si>
  <si>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</si>
  <si>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</si>
  <si>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</si>
  <si>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</si>
  <si>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</si>
  <si>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</si>
  <si>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</si>
  <si>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</si>
  <si>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</si>
  <si>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</si>
  <si>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</si>
  <si>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</si>
  <si>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</si>
  <si>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</si>
  <si>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</si>
  <si>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</si>
  <si>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</si>
  <si>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</si>
  <si>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</si>
  <si>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</si>
  <si>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</si>
  <si>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</si>
  <si>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</si>
  <si>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</si>
  <si>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</si>
  <si>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</si>
  <si>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</si>
  <si>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</si>
  <si>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</si>
  <si>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</si>
  <si>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</si>
  <si>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</si>
  <si>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</si>
  <si>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</si>
  <si>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</si>
  <si>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</si>
  <si>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</si>
  <si>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</si>
  <si>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</si>
  <si>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</si>
  <si>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</si>
  <si>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</si>
  <si>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</si>
  <si>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</si>
  <si>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</si>
  <si>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</si>
  <si>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</si>
  <si>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</si>
  <si>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</si>
  <si>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</si>
  <si>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</si>
  <si>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</si>
  <si>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</si>
  <si>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</si>
  <si>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</si>
  <si>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</si>
  <si>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</si>
  <si>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</si>
  <si>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</si>
  <si>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</si>
  <si>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</si>
  <si>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</si>
  <si>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</si>
  <si>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</si>
  <si>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</si>
  <si>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</si>
  <si>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</si>
  <si>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</si>
  <si>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</si>
  <si>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</si>
  <si>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</si>
  <si>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</si>
  <si>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</si>
  <si>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</si>
  <si>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</si>
  <si>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</si>
  <si>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</si>
  <si>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</si>
  <si>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</si>
  <si>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</si>
  <si>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</si>
  <si>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</si>
  <si>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</si>
  <si>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</si>
  <si>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</si>
  <si>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</si>
  <si>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</si>
  <si>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</si>
  <si>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</si>
  <si>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</si>
  <si>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</si>
  <si>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</si>
  <si>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</si>
  <si>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</si>
  <si>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</si>
  <si>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</si>
  <si>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</si>
  <si>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</si>
  <si>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</si>
  <si>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</si>
  <si>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</si>
  <si>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</si>
  <si>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</si>
  <si>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</si>
  <si>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</si>
  <si>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</si>
  <si>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</si>
  <si>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</si>
  <si>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</si>
  <si>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</si>
  <si>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</si>
  <si>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</si>
  <si>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</si>
  <si>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</si>
  <si>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</si>
  <si>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</si>
  <si>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</si>
  <si>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</si>
  <si>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</si>
  <si>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</si>
  <si>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</si>
  <si>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</si>
  <si>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</si>
  <si>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</si>
  <si>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</si>
  <si>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</si>
  <si>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</si>
  <si>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</si>
  <si>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</si>
  <si>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</si>
  <si>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</si>
  <si>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</si>
  <si>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</si>
  <si>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</si>
  <si>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</si>
  <si>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</si>
  <si>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</si>
  <si>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</si>
  <si>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</si>
  <si>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</si>
  <si>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</si>
  <si>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</si>
  <si>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</si>
  <si>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</si>
  <si>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</si>
  <si>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</si>
  <si>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</si>
  <si>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</si>
  <si>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</si>
  <si>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</si>
  <si>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</si>
  <si>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</si>
  <si>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</si>
  <si>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</si>
  <si>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</si>
  <si>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</si>
  <si>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</si>
  <si>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</si>
  <si>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</si>
  <si>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</si>
  <si>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</si>
  <si>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</si>
  <si>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</si>
  <si>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</si>
  <si>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</si>
  <si>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</si>
  <si>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</si>
  <si>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</si>
  <si>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</si>
  <si>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</si>
  <si>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</si>
  <si>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</si>
  <si>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</si>
  <si>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</si>
  <si>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</si>
  <si>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</si>
  <si>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</si>
  <si>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</si>
  <si>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</si>
  <si>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</si>
  <si>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</si>
  <si>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</si>
  <si>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</si>
  <si>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</si>
  <si>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</si>
  <si>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</si>
  <si>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</si>
  <si>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</si>
  <si>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</si>
  <si>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</si>
  <si>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</si>
  <si>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</si>
  <si>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</si>
  <si>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</si>
  <si>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</si>
  <si>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</si>
  <si>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</si>
  <si>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</si>
  <si>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</si>
  <si>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</si>
  <si>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</si>
  <si>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</si>
  <si>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</si>
  <si>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</si>
  <si>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</si>
  <si>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</si>
  <si>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</si>
  <si>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</si>
  <si>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</si>
  <si>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</si>
  <si>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</si>
  <si>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</si>
  <si>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</si>
  <si>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</si>
  <si>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</si>
  <si>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</si>
  <si>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</si>
  <si>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</si>
  <si>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</si>
  <si>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</si>
  <si>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</si>
  <si>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</si>
  <si>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</si>
  <si>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</si>
  <si>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</si>
  <si>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</si>
  <si>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</si>
  <si>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</si>
  <si>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</si>
  <si>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</si>
  <si>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</si>
  <si>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</si>
  <si>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</si>
  <si>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</si>
  <si>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</si>
  <si>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</si>
  <si>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</si>
  <si>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</si>
  <si>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</si>
  <si>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</si>
  <si>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</si>
  <si>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</si>
  <si>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</si>
  <si>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</si>
  <si>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</si>
  <si>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</si>
  <si>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</si>
  <si>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</si>
  <si>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</si>
  <si>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</si>
  <si>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</si>
  <si>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</si>
  <si>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</si>
  <si>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</si>
  <si>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</si>
  <si>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</si>
  <si>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</si>
  <si>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</si>
  <si>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</si>
  <si>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</si>
  <si>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</si>
  <si>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</si>
  <si>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</si>
  <si>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</si>
  <si>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</si>
  <si>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</si>
  <si>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</si>
  <si>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</si>
  <si>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</si>
  <si>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</si>
  <si>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</si>
  <si>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</si>
  <si>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</si>
  <si>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</si>
  <si>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</si>
  <si>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</si>
  <si>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</si>
  <si>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</si>
  <si>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</si>
  <si>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</si>
  <si>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</si>
  <si>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</si>
  <si>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</si>
  <si>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</si>
  <si>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</si>
  <si>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</si>
  <si>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</si>
  <si>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</si>
  <si>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</si>
  <si>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</si>
  <si>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</si>
  <si>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</si>
  <si>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</si>
  <si>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</si>
  <si>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</si>
  <si>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</si>
  <si>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</si>
  <si>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</si>
  <si>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</si>
  <si>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</si>
  <si>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</si>
  <si>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</si>
  <si>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</si>
  <si>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</si>
  <si>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</si>
  <si>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</si>
  <si>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</si>
  <si>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</si>
  <si>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</si>
  <si>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</si>
  <si>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</si>
  <si>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</si>
  <si>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</si>
  <si>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</si>
  <si>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</si>
  <si>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</si>
  <si>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</si>
  <si>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</si>
  <si>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</si>
  <si>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</si>
  <si>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</si>
  <si>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</si>
  <si>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</si>
  <si>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</si>
  <si>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</si>
  <si>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</si>
  <si>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</si>
  <si>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</si>
  <si>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</si>
  <si>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</si>
  <si>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</si>
  <si>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</si>
  <si>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</si>
  <si>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</si>
  <si>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</si>
  <si>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</si>
  <si>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</si>
  <si>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</si>
  <si>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</si>
  <si>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</si>
  <si>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</si>
  <si>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</si>
  <si>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</si>
  <si>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</si>
  <si>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</si>
  <si>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</si>
  <si>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</si>
  <si>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</si>
  <si>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</si>
  <si>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</si>
  <si>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</si>
  <si>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</si>
  <si>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</si>
  <si>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</si>
  <si>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</si>
  <si>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</si>
  <si>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</si>
  <si>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</si>
  <si>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</si>
  <si>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</si>
  <si>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</si>
  <si>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</si>
  <si>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</si>
  <si>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</si>
  <si>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</si>
  <si>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</si>
  <si>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</si>
  <si>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</si>
  <si>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</si>
  <si>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</si>
  <si>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</si>
  <si>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</si>
  <si>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</si>
  <si>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</si>
  <si>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</si>
  <si>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</si>
  <si>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</si>
  <si>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</si>
  <si>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</si>
  <si>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</si>
  <si>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</si>
  <si>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</si>
  <si>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</si>
  <si>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</si>
  <si>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</si>
  <si>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</si>
  <si>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</si>
  <si>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</si>
  <si>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</si>
  <si>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</si>
  <si>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</si>
  <si>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</si>
  <si>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</si>
  <si>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</si>
  <si>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</si>
  <si>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</si>
  <si>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</si>
  <si>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</si>
  <si>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</si>
  <si>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</si>
  <si>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</si>
  <si>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</si>
  <si>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</si>
  <si>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</si>
  <si>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</si>
  <si>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</si>
  <si>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</si>
  <si>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</si>
  <si>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</si>
  <si>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</si>
  <si>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</si>
  <si>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</si>
  <si>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</si>
  <si>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</si>
  <si>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</si>
  <si>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</si>
  <si>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</si>
  <si>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</si>
  <si>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</si>
  <si>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</si>
  <si>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</si>
  <si>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</si>
  <si>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</si>
  <si>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</si>
  <si>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</si>
  <si>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</si>
  <si>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</si>
  <si>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</si>
  <si>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</si>
  <si>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</si>
  <si>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</si>
  <si>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</si>
  <si>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</si>
  <si>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</si>
  <si>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</si>
  <si>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</si>
  <si>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</si>
  <si>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</si>
  <si>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</si>
  <si>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</si>
  <si>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</si>
  <si>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</si>
  <si>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</si>
  <si>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</si>
  <si>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</si>
  <si>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</si>
  <si>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</si>
  <si>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</si>
  <si>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</si>
  <si>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</si>
  <si>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</si>
  <si>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</si>
  <si>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</si>
  <si>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</si>
  <si>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</si>
  <si>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</si>
  <si>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</si>
  <si>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</si>
  <si>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</si>
  <si>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</si>
  <si>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</si>
  <si>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</si>
  <si>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</si>
  <si>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</si>
  <si>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</si>
  <si>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</si>
  <si>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</si>
  <si>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</si>
  <si>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</si>
  <si>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</si>
  <si>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</si>
  <si>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</si>
  <si>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</si>
  <si>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</si>
  <si>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</si>
  <si>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</si>
  <si>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</si>
  <si>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</si>
  <si>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</si>
  <si>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</si>
  <si>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</si>
  <si>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</si>
  <si>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</si>
  <si>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</si>
  <si>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</si>
  <si>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</si>
  <si>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</si>
  <si>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</si>
  <si>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</si>
  <si>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</si>
  <si>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</si>
  <si>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</si>
  <si>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</si>
  <si>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</si>
  <si>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</si>
  <si>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</si>
  <si>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</si>
  <si>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</si>
  <si>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</si>
  <si>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</si>
  <si>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</si>
  <si>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</si>
  <si>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</si>
  <si>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</si>
  <si>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</si>
  <si>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</si>
  <si>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</si>
  <si>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</si>
  <si>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</si>
  <si>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</si>
  <si>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</si>
  <si>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</si>
  <si>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</si>
  <si>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</si>
  <si>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</si>
  <si>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</si>
  <si>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</si>
  <si>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</si>
  <si>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</si>
  <si>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</si>
  <si>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</si>
  <si>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</si>
  <si>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</si>
  <si>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</si>
  <si>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</si>
  <si>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</si>
  <si>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</si>
  <si>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</si>
  <si>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</si>
  <si>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</si>
  <si>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</si>
  <si>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</si>
  <si>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</si>
  <si>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</si>
  <si>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</si>
  <si>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</si>
  <si>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</si>
  <si>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</si>
  <si>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</si>
  <si>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</si>
  <si>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</si>
  <si>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</si>
  <si>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</si>
  <si>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</si>
  <si>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</si>
  <si>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</si>
  <si>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</si>
  <si>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</si>
  <si>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</si>
  <si>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</si>
  <si>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</si>
  <si>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</si>
  <si>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</si>
  <si>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</si>
  <si>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</si>
  <si>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</si>
  <si>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</si>
  <si>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</si>
  <si>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</si>
  <si>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</si>
  <si>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</si>
  <si>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</si>
  <si>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</si>
  <si>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</si>
  <si>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</si>
  <si>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</si>
  <si>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</si>
  <si>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</si>
  <si>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</si>
  <si>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</si>
  <si>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</si>
  <si>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</si>
  <si>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</si>
  <si>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</si>
  <si>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</si>
  <si>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</si>
  <si>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</si>
  <si>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</si>
  <si>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</si>
  <si>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</si>
  <si>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</si>
  <si>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</si>
  <si>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</si>
  <si>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</si>
  <si>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</si>
  <si>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</si>
  <si>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</si>
  <si>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</si>
  <si>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</si>
  <si>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</si>
  <si>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</si>
  <si>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</si>
  <si>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</si>
  <si>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</si>
  <si>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</si>
  <si>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</si>
  <si>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</si>
  <si>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</si>
  <si>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</si>
  <si>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</si>
  <si>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</si>
  <si>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</si>
  <si>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</si>
  <si>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</si>
  <si>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</si>
  <si>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</si>
  <si>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</si>
  <si>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</si>
  <si>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</si>
  <si>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</si>
  <si>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</si>
  <si>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</si>
  <si>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</si>
  <si>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</si>
  <si>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</si>
  <si>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</si>
  <si>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</si>
  <si>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</si>
  <si>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</si>
  <si>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</si>
  <si>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</si>
  <si>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</si>
  <si>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</si>
  <si>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</si>
  <si>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</si>
  <si>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</si>
  <si>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</si>
  <si>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</si>
  <si>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</si>
  <si>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</si>
  <si>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</si>
  <si>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</si>
  <si>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</si>
  <si>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</si>
  <si>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</si>
  <si>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</si>
  <si>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</si>
  <si>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</si>
  <si>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</si>
  <si>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</si>
  <si>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</si>
  <si>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</si>
  <si>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</si>
  <si>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</si>
  <si>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</si>
  <si>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</si>
  <si>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</si>
  <si>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</si>
  <si>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</si>
  <si>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</si>
  <si>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</si>
  <si>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</si>
  <si>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</si>
  <si>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</si>
  <si>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</si>
  <si>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</si>
  <si>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</si>
  <si>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</si>
  <si>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</si>
  <si>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</si>
  <si>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</si>
  <si>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</si>
  <si>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</si>
  <si>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</si>
  <si>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</si>
  <si>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</si>
  <si>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</si>
  <si>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</si>
  <si>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</si>
  <si>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</si>
  <si>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</si>
  <si>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</si>
  <si>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</si>
  <si>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</si>
  <si>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</si>
  <si>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</si>
  <si>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</si>
  <si>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</si>
  <si>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</si>
  <si>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</si>
  <si>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</si>
  <si>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</si>
  <si>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</si>
  <si>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</si>
  <si>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</si>
  <si>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</si>
  <si>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</si>
  <si>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</si>
  <si>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</si>
  <si>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</si>
  <si>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</si>
  <si>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</si>
  <si>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</si>
  <si>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</si>
  <si>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</si>
  <si>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</si>
  <si>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</si>
  <si>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</si>
  <si>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</si>
  <si>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</si>
  <si>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</si>
  <si>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</si>
  <si>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</si>
  <si>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</si>
  <si>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</si>
  <si>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</si>
  <si>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</si>
  <si>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</si>
  <si>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</si>
  <si>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</si>
  <si>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</si>
  <si>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</si>
  <si>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</si>
  <si>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</si>
  <si>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</si>
  <si>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</si>
  <si>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</si>
  <si>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</si>
  <si>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</si>
  <si>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</si>
  <si>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</si>
  <si>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</si>
  <si>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</si>
  <si>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</si>
  <si>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</si>
  <si>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</si>
  <si>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</si>
  <si>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</si>
  <si>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</si>
  <si>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</si>
  <si>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</si>
  <si>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</si>
  <si>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</si>
  <si>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</si>
  <si>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</si>
  <si>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</si>
  <si>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</si>
  <si>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</si>
  <si>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</si>
  <si>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</si>
  <si>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</si>
  <si>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</si>
  <si>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</si>
  <si>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</si>
  <si>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</si>
  <si>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</si>
  <si>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</si>
  <si>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</si>
  <si>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</si>
  <si>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</si>
  <si>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</si>
  <si>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</si>
  <si>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</si>
  <si>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</si>
  <si>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</si>
  <si>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</si>
  <si>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</si>
  <si>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</si>
  <si>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</si>
  <si>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</si>
  <si>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</si>
  <si>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</si>
  <si>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</si>
  <si>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</si>
  <si>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</si>
  <si>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</si>
  <si>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</si>
  <si>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</si>
  <si>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</si>
  <si>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</si>
  <si>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</si>
  <si>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</si>
  <si>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</si>
  <si>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</si>
  <si>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</si>
  <si>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</si>
  <si>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</si>
  <si>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</si>
  <si>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</si>
  <si>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</si>
  <si>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</si>
  <si>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</si>
  <si>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</si>
  <si>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</si>
  <si>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</si>
  <si>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</si>
  <si>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</si>
  <si>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</si>
  <si>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</si>
  <si>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</si>
  <si>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</si>
  <si>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</si>
  <si>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</si>
  <si>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</si>
  <si>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</si>
  <si>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</si>
  <si>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</si>
  <si>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</si>
  <si>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</si>
  <si>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</si>
  <si>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</si>
  <si>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</si>
  <si>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</si>
  <si>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</si>
  <si>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</si>
  <si>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</si>
  <si>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</si>
  <si>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</si>
  <si>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</si>
  <si>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</si>
  <si>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</si>
  <si>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</si>
  <si>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</si>
  <si>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</si>
  <si>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</si>
  <si>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</si>
  <si>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</si>
  <si>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</si>
  <si>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</si>
  <si>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</si>
  <si>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</si>
  <si>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</si>
  <si>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</si>
  <si>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</si>
  <si>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</si>
  <si>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</si>
  <si>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</si>
  <si>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</si>
  <si>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</si>
  <si>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</si>
  <si>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</si>
  <si>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</si>
  <si>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</si>
  <si>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</si>
  <si>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</si>
  <si>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</si>
  <si>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</si>
  <si>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</si>
  <si>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</si>
  <si>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</si>
  <si>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</si>
  <si>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</si>
  <si>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</si>
  <si>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</si>
  <si>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</si>
  <si>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</si>
  <si>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</si>
  <si>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</si>
  <si>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</si>
  <si>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</si>
  <si>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</si>
  <si>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</si>
  <si>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</si>
  <si>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</si>
  <si>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</si>
  <si>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</si>
  <si>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</si>
  <si>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</si>
  <si>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</si>
  <si>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</si>
  <si>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</si>
  <si>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</si>
  <si>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</si>
  <si>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</si>
  <si>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</si>
  <si>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</si>
  <si>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</si>
  <si>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</si>
  <si>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</si>
  <si>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</si>
  <si>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</si>
  <si>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</si>
  <si>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</si>
  <si>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</si>
  <si>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</si>
  <si>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</si>
  <si>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</si>
  <si>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</si>
  <si>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</si>
  <si>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</si>
  <si>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</si>
  <si>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</si>
  <si>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</si>
  <si>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</si>
  <si>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</si>
  <si>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</si>
  <si>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</si>
  <si>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</si>
  <si>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</si>
  <si>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</si>
  <si>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</si>
  <si>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</si>
  <si>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</si>
  <si>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</si>
  <si>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</si>
  <si>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</si>
  <si>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</si>
  <si>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</si>
  <si>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</si>
  <si>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</si>
  <si>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</si>
  <si>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</si>
  <si>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</si>
  <si>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</si>
  <si>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</si>
  <si>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</si>
  <si>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</si>
  <si>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</si>
  <si>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</si>
  <si>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</si>
  <si>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</si>
  <si>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</si>
  <si>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</si>
  <si>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</si>
  <si>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</si>
  <si>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</si>
  <si>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</si>
  <si>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</si>
  <si>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</si>
  <si>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</si>
  <si>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</si>
  <si>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</si>
  <si>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</si>
  <si>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</si>
  <si>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</si>
  <si>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</si>
  <si>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</si>
  <si>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</si>
  <si>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</si>
  <si>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</si>
  <si>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</si>
  <si>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</si>
  <si>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</si>
  <si>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</si>
  <si>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</si>
  <si>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</si>
  <si>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</si>
  <si>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</si>
  <si>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</si>
  <si>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</si>
  <si>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</si>
  <si>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</si>
  <si>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</si>
  <si>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</si>
  <si>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</si>
  <si>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</si>
  <si>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</si>
  <si>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</si>
  <si>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</si>
  <si>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</si>
  <si>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</si>
  <si>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</si>
  <si>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</si>
  <si>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</si>
  <si>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</si>
  <si>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</si>
  <si>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</si>
  <si>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</si>
  <si>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</si>
  <si>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</si>
  <si>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</si>
  <si>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</si>
  <si>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</si>
  <si>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</si>
  <si>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</si>
  <si>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</si>
  <si>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</si>
  <si>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</si>
  <si>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</si>
  <si>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</si>
  <si>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</si>
  <si>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</si>
  <si>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</si>
  <si>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</si>
  <si>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</si>
  <si>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</si>
  <si>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</si>
  <si>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</si>
  <si>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</si>
  <si>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</si>
  <si>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</si>
  <si>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</si>
  <si>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</si>
  <si>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</si>
  <si>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</si>
  <si>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</si>
  <si>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</si>
  <si>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</si>
  <si>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</si>
  <si>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</si>
  <si>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</si>
  <si>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</si>
  <si>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</si>
  <si>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</si>
  <si>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</si>
  <si>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</si>
  <si>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</si>
  <si>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</si>
  <si>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</si>
  <si>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</si>
  <si>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</si>
  <si>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</si>
  <si>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</si>
  <si>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</si>
  <si>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</si>
  <si>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</si>
  <si>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</si>
  <si>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</si>
  <si>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</si>
  <si>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</si>
  <si>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</si>
  <si>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</si>
  <si>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</si>
  <si>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</si>
  <si>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</si>
  <si>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</si>
  <si>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</si>
  <si>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</si>
  <si>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</si>
  <si>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</si>
  <si>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</si>
  <si>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</si>
  <si>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</si>
  <si>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</si>
  <si>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</si>
  <si>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</si>
  <si>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</si>
  <si>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</si>
  <si>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</si>
  <si>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</si>
  <si>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</si>
  <si>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</si>
  <si>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</si>
  <si>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</si>
  <si>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</si>
  <si>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</si>
  <si>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</si>
  <si>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</si>
  <si>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</si>
  <si>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</si>
  <si>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</si>
  <si>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</si>
  <si>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</si>
  <si>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</si>
  <si>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</si>
  <si>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</si>
  <si>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</si>
  <si>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</si>
  <si>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</si>
  <si>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</si>
  <si>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</si>
  <si>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</si>
  <si>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</si>
  <si>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</si>
  <si>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</si>
  <si>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</si>
  <si>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</si>
  <si>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</si>
  <si>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</si>
  <si>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</si>
  <si>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</si>
  <si>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</si>
  <si>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</si>
  <si>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</si>
  <si>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</si>
  <si>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</si>
  <si>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</si>
  <si>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</si>
  <si>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</si>
  <si>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</si>
  <si>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</si>
  <si>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</si>
  <si>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</si>
  <si>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</si>
  <si>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</si>
  <si>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</si>
  <si>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</si>
  <si>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</si>
  <si>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</si>
  <si>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</si>
  <si>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</si>
  <si>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</si>
  <si>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</si>
  <si>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</si>
  <si>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</si>
  <si>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</si>
  <si>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</si>
  <si>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</si>
  <si>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</si>
  <si>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</si>
  <si>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</si>
  <si>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</si>
  <si>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</si>
  <si>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</si>
  <si>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</si>
  <si>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</si>
  <si>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</si>
  <si>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</si>
  <si>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</si>
  <si>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</si>
  <si>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</si>
  <si>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</si>
  <si>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</si>
  <si>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</si>
  <si>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</si>
  <si>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</si>
  <si>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</si>
  <si>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</si>
  <si>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</si>
  <si>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</si>
  <si>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</si>
  <si>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</si>
  <si>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</si>
  <si>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</si>
  <si>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</si>
  <si>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</si>
  <si>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</si>
  <si>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</si>
  <si>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</si>
  <si>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</si>
  <si>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</si>
  <si>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</si>
  <si>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</si>
  <si>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</si>
  <si>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</si>
  <si>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</si>
  <si>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</si>
  <si>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</si>
  <si>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</si>
  <si>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</si>
  <si>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</si>
  <si>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</si>
  <si>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</si>
  <si>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</si>
  <si>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</si>
  <si>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</si>
  <si>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</si>
  <si>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</si>
  <si>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</si>
  <si>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</si>
  <si>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</si>
  <si>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</si>
  <si>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</si>
  <si>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</si>
  <si>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</si>
  <si>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</si>
  <si>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</si>
  <si>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</si>
  <si>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</si>
  <si>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</si>
  <si>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</si>
  <si>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</si>
  <si>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</si>
  <si>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</si>
  <si>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</si>
  <si>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</si>
  <si>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</si>
  <si>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</si>
  <si>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</si>
  <si>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</si>
  <si>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</si>
  <si>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</si>
  <si>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</si>
  <si>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</si>
  <si>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</si>
  <si>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</si>
  <si>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</si>
  <si>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</si>
  <si>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</si>
  <si>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</si>
  <si>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</si>
  <si>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</si>
  <si>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</si>
  <si>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</si>
  <si>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</si>
  <si>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</si>
  <si>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</si>
  <si>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</si>
  <si>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</si>
  <si>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</si>
  <si>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</si>
  <si>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</si>
  <si>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</si>
  <si>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</si>
  <si>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</si>
  <si>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</si>
  <si>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</si>
  <si>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</si>
  <si>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</si>
  <si>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</si>
  <si>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</si>
  <si>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</si>
  <si>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</si>
  <si>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</si>
  <si>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</si>
  <si>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</si>
  <si>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</si>
  <si>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</si>
  <si>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</si>
  <si>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</si>
  <si>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</si>
  <si>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</si>
  <si>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</si>
  <si>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</si>
  <si>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</si>
  <si>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</si>
  <si>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</si>
  <si>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</si>
  <si>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</si>
  <si>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</si>
  <si>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</si>
  <si>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</si>
  <si>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</si>
  <si>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</si>
  <si>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</si>
  <si>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</si>
  <si>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</si>
  <si>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</si>
  <si>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</si>
  <si>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</si>
  <si>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</si>
  <si>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</si>
  <si>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</si>
  <si>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</si>
  <si>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</si>
  <si>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</si>
  <si>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</si>
  <si>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</si>
  <si>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</si>
  <si>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</si>
  <si>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</si>
  <si>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</si>
  <si>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</si>
  <si>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</si>
  <si>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</si>
  <si>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</si>
  <si>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</si>
  <si>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</si>
  <si>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</si>
  <si>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</si>
  <si>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</si>
  <si>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</si>
  <si>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</si>
  <si>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</si>
  <si>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</si>
  <si>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</si>
  <si>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</si>
  <si>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</si>
  <si>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</si>
  <si>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</si>
  <si>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</si>
  <si>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</si>
  <si>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</si>
  <si>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</si>
  <si>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</si>
  <si>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</si>
  <si>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</si>
  <si>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</si>
  <si>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</si>
  <si>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</si>
  <si>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</si>
  <si>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</si>
  <si>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</si>
  <si>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</si>
  <si>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</si>
  <si>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</si>
  <si>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</si>
  <si>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</si>
  <si>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</si>
  <si>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</si>
  <si>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</si>
  <si>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</si>
  <si>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</si>
  <si>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</si>
  <si>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</si>
  <si>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</si>
  <si>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</si>
  <si>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</si>
  <si>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</si>
  <si>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</si>
  <si>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</si>
  <si>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</si>
  <si>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</si>
  <si>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</si>
  <si>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</si>
  <si>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</si>
  <si>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</si>
  <si>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</si>
  <si>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</si>
  <si>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</si>
  <si>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</si>
  <si>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</si>
  <si>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</si>
  <si>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</si>
  <si>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</si>
  <si>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</si>
  <si>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</si>
  <si>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</si>
  <si>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</si>
  <si>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</si>
  <si>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</si>
  <si>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</si>
  <si>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</si>
  <si>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</si>
  <si>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</si>
  <si>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</si>
  <si>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</si>
  <si>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</si>
  <si>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</si>
  <si>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</si>
  <si>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</si>
  <si>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</si>
  <si>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</si>
  <si>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</si>
  <si>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</si>
  <si>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</si>
  <si>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</si>
  <si>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</si>
  <si>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</si>
  <si>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</si>
  <si>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</si>
  <si>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</si>
  <si>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</si>
  <si>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</si>
  <si>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</si>
  <si>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</si>
  <si>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</si>
  <si>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</si>
  <si>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</si>
  <si>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</si>
  <si>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</si>
  <si>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</si>
  <si>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</si>
  <si>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</si>
  <si>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</si>
  <si>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</si>
  <si>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</si>
  <si>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</si>
  <si>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</si>
  <si>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</si>
  <si>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</si>
  <si>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</si>
  <si>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</si>
  <si>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</si>
  <si>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</si>
  <si>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</si>
  <si>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</si>
  <si>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</si>
  <si>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</si>
  <si>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</si>
  <si>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</si>
  <si>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</si>
  <si>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</si>
  <si>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</si>
  <si>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</si>
  <si>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</si>
  <si>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</si>
  <si>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</si>
  <si>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</si>
  <si>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</si>
  <si>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</si>
  <si>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</si>
  <si>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</si>
  <si>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</si>
  <si>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</si>
  <si>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</si>
  <si>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</si>
  <si>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</si>
  <si>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</si>
  <si>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</si>
  <si>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</si>
  <si>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</si>
  <si>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</si>
  <si>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</si>
  <si>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</si>
  <si>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</si>
  <si>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</si>
  <si>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</si>
  <si>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</si>
  <si>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</si>
  <si>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</si>
  <si>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</si>
  <si>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</si>
  <si>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</si>
  <si>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</si>
  <si>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</si>
  <si>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</si>
  <si>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</si>
  <si>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</si>
  <si>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</si>
  <si>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</si>
  <si>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</si>
  <si>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</si>
  <si>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</si>
  <si>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</si>
  <si>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</si>
  <si>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</si>
  <si>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</si>
  <si>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</si>
  <si>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</si>
  <si>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</si>
  <si>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</si>
  <si>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</si>
  <si>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</si>
  <si>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</si>
  <si>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</si>
  <si>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</si>
  <si>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</si>
  <si>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</si>
  <si>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</si>
  <si>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</si>
  <si>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</si>
  <si>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</si>
  <si>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</si>
  <si>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</si>
  <si>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</si>
  <si>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</si>
  <si>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</si>
  <si>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</si>
  <si>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</si>
  <si>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</si>
  <si>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</si>
  <si>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</si>
  <si>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</si>
  <si>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</si>
  <si>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</si>
  <si>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</si>
  <si>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</si>
  <si>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</si>
  <si>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</si>
  <si>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</si>
  <si>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</si>
  <si>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</si>
  <si>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</si>
  <si>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</si>
  <si>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</si>
  <si>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</si>
  <si>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</si>
  <si>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</si>
  <si>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</si>
  <si>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</si>
  <si>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</si>
  <si>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</si>
  <si>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</si>
  <si>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</si>
  <si>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</si>
  <si>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</si>
  <si>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</si>
  <si>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</si>
  <si>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</si>
  <si>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</si>
  <si>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</si>
  <si>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</si>
  <si>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</si>
  <si>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</si>
  <si>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</si>
  <si>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</si>
  <si>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</si>
  <si>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</si>
  <si>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</si>
  <si>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</si>
  <si>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</si>
  <si>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</si>
  <si>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</si>
  <si>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</si>
  <si>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</si>
  <si>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</si>
  <si>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</si>
  <si>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</si>
  <si>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</si>
  <si>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</si>
  <si>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</si>
  <si>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</si>
  <si>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</si>
  <si>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</si>
  <si>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</si>
  <si>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</si>
  <si>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</si>
  <si>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</si>
  <si>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</si>
  <si>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</si>
  <si>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</si>
  <si>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</si>
  <si>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</si>
  <si>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</si>
  <si>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</si>
  <si>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</si>
  <si>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</si>
  <si>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</si>
  <si>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</si>
  <si>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</si>
  <si>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</si>
  <si>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</si>
  <si>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</si>
  <si>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</si>
  <si>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</si>
  <si>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</si>
  <si>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</si>
  <si>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</si>
  <si>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</si>
  <si>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</si>
  <si>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</si>
  <si>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</si>
  <si>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</si>
  <si>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</si>
  <si>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</si>
  <si>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</si>
  <si>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</si>
  <si>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</si>
  <si>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</si>
  <si>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</si>
  <si>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</si>
  <si>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</si>
  <si>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</si>
  <si>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</si>
  <si>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</si>
  <si>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</si>
  <si>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</si>
  <si>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</si>
  <si>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</si>
  <si>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</si>
  <si>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</si>
  <si>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</si>
  <si>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</si>
  <si>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</si>
  <si>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</si>
  <si>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</si>
  <si>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</si>
  <si>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</si>
  <si>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</si>
  <si>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</si>
  <si>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</si>
  <si>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</si>
  <si>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</si>
  <si>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</si>
  <si>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</si>
  <si>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</si>
  <si>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</si>
  <si>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</si>
  <si>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</si>
  <si>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</si>
  <si>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</si>
  <si>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</si>
  <si>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</si>
  <si>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</si>
  <si>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</si>
  <si>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</si>
  <si>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</si>
  <si>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</si>
  <si>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</si>
  <si>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</si>
  <si>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</si>
  <si>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</si>
  <si>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</si>
  <si>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</si>
  <si>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</si>
  <si>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</si>
  <si>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</si>
  <si>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</si>
  <si>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</si>
  <si>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</si>
  <si>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</si>
  <si>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</si>
  <si>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</si>
  <si>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</si>
  <si>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</si>
  <si>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</si>
  <si>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</si>
  <si>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</si>
  <si>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</si>
  <si>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</si>
  <si>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</si>
  <si>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</si>
  <si>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</si>
  <si>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</si>
  <si>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</si>
  <si>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</si>
  <si>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</si>
  <si>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</si>
  <si>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</si>
  <si>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</si>
  <si>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</si>
  <si>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</si>
  <si>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</si>
  <si>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</si>
  <si>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</si>
  <si>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</si>
  <si>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</si>
  <si>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</si>
  <si>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</si>
  <si>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</si>
  <si>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</si>
  <si>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</si>
  <si>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</si>
  <si>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</si>
  <si>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</si>
  <si>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</si>
  <si>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</si>
  <si>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</si>
  <si>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</si>
  <si>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</si>
  <si>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</si>
  <si>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</si>
  <si>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</si>
  <si>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</si>
  <si>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</si>
  <si>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</si>
  <si>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</si>
  <si>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</si>
  <si>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</si>
  <si>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</si>
  <si>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</si>
  <si>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</si>
  <si>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</si>
  <si>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</si>
  <si>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</si>
  <si>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</si>
  <si>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</si>
  <si>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</si>
  <si>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</si>
  <si>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</si>
  <si>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</si>
  <si>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</si>
  <si>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</si>
  <si>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</si>
  <si>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</si>
  <si>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</si>
  <si>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</si>
  <si>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</si>
  <si>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</si>
  <si>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</si>
  <si>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</si>
  <si>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</si>
  <si>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</si>
  <si>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</si>
  <si>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</si>
  <si>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</si>
  <si>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</si>
  <si>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</si>
  <si>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</si>
  <si>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</si>
  <si>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</si>
  <si>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</si>
  <si>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</si>
  <si>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</si>
  <si>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</si>
  <si>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</si>
  <si>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</si>
  <si>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</si>
  <si>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</si>
  <si>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</si>
  <si>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</si>
  <si>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</si>
  <si>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</si>
  <si>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</si>
  <si>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</si>
  <si>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</si>
  <si>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</si>
  <si>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</si>
  <si>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</si>
  <si>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</si>
  <si>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</si>
  <si>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</si>
  <si>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</si>
  <si>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</si>
  <si>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</si>
  <si>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</si>
  <si>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</si>
  <si>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</si>
  <si>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</si>
  <si>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</si>
  <si>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</si>
  <si>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</si>
  <si>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</si>
  <si>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</si>
  <si>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</si>
  <si>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</si>
  <si>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</si>
  <si>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</si>
  <si>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</si>
  <si>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</si>
  <si>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</si>
  <si>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</si>
  <si>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</si>
  <si>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</si>
  <si>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</si>
  <si>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</si>
  <si>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</si>
  <si>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</si>
  <si>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</si>
  <si>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</si>
  <si>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</si>
  <si>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</si>
  <si>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</si>
  <si>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</si>
  <si>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</si>
  <si>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</si>
  <si>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</si>
  <si>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</si>
  <si>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</si>
  <si>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</si>
  <si>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</si>
  <si>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</si>
  <si>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</si>
  <si>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</si>
  <si>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</si>
  <si>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</si>
  <si>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</si>
  <si>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</si>
  <si>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</si>
  <si>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</si>
  <si>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</si>
  <si>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</si>
  <si>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</si>
  <si>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</si>
  <si>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</si>
  <si>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</si>
  <si>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</si>
  <si>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</si>
  <si>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</si>
  <si>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</si>
  <si>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</si>
  <si>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</si>
  <si>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</si>
  <si>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</si>
  <si>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</si>
  <si>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</si>
  <si>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</si>
  <si>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</si>
  <si>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</si>
  <si>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</si>
  <si>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</si>
  <si>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</si>
  <si>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</si>
  <si>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</si>
  <si>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</si>
  <si>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</si>
  <si>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</si>
  <si>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</si>
  <si>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</si>
  <si>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</si>
  <si>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</si>
  <si>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</si>
  <si>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</si>
  <si>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</si>
  <si>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</si>
  <si>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</si>
  <si>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</si>
  <si>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</si>
  <si>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</si>
  <si>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</si>
  <si>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</si>
  <si>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</si>
  <si>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</si>
  <si>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</si>
  <si>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</si>
  <si>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</si>
  <si>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</si>
  <si>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</si>
  <si>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</si>
  <si>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</si>
  <si>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</si>
  <si>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</si>
  <si>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</si>
  <si>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</si>
  <si>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</si>
  <si>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</si>
  <si>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</si>
  <si>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</si>
  <si>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</si>
  <si>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</si>
  <si>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</si>
  <si>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</si>
  <si>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</si>
  <si>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</si>
  <si>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</si>
  <si>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</si>
  <si>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</si>
  <si>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</si>
  <si>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</si>
  <si>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</si>
  <si>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</si>
  <si>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</si>
  <si>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</si>
  <si>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</si>
  <si>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</si>
  <si>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</si>
  <si>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</si>
  <si>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</si>
  <si>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</si>
  <si>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</si>
  <si>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</si>
  <si>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</si>
  <si>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</si>
  <si>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</si>
  <si>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</si>
  <si>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</si>
  <si>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</si>
  <si>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</si>
  <si>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</si>
  <si>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</si>
  <si>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</si>
  <si>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</si>
  <si>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</si>
  <si>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</si>
  <si>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</si>
  <si>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</si>
  <si>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</si>
  <si>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</si>
  <si>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</si>
  <si>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</si>
  <si>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</si>
  <si>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</si>
  <si>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</si>
  <si>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</si>
  <si>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</si>
  <si>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</si>
  <si>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</si>
  <si>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</si>
  <si>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</si>
  <si>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</si>
  <si>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</si>
  <si>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</si>
  <si>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</si>
  <si>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</si>
  <si>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</si>
  <si>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</si>
  <si>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</si>
  <si>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</si>
  <si>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</si>
  <si>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</si>
  <si>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</si>
  <si>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</si>
  <si>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</si>
  <si>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</si>
  <si>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</si>
  <si>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</si>
  <si>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</si>
  <si>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</si>
  <si>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</si>
  <si>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</si>
  <si>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</si>
  <si>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</si>
  <si>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</si>
  <si>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</si>
  <si>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</si>
  <si>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</si>
  <si>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</si>
  <si>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</si>
  <si>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</si>
  <si>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</si>
  <si>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</si>
  <si>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</si>
  <si>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</si>
  <si>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</si>
  <si>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</si>
  <si>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</si>
  <si>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</si>
  <si>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</si>
  <si>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</si>
  <si>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</si>
  <si>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</si>
  <si>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</si>
  <si>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</si>
  <si>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</si>
  <si>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</si>
  <si>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</si>
  <si>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</si>
  <si>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</si>
  <si>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</si>
  <si>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</si>
  <si>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</si>
  <si>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</si>
  <si>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</si>
  <si>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</si>
  <si>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</si>
  <si>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</si>
  <si>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</si>
  <si>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</si>
  <si>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</si>
  <si>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</si>
  <si>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</si>
  <si>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</si>
  <si>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</si>
  <si>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</si>
  <si>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</si>
  <si>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</si>
  <si>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</si>
  <si>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</si>
  <si>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</si>
  <si>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</si>
  <si>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</si>
  <si>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</si>
  <si>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</si>
  <si>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</si>
  <si>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</si>
  <si>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</si>
  <si>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</si>
  <si>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</si>
  <si>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</si>
  <si>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</si>
  <si>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</si>
  <si>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</si>
  <si>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</si>
  <si>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</si>
  <si>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</si>
  <si>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</si>
  <si>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</si>
  <si>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</si>
  <si>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</si>
  <si>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</si>
  <si>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</si>
  <si>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</si>
  <si>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</si>
  <si>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</si>
  <si>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</si>
  <si>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</si>
  <si>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</si>
  <si>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</si>
  <si>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</si>
  <si>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</si>
  <si>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</si>
  <si>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</si>
  <si>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</si>
  <si>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</si>
  <si>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</si>
  <si>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</si>
  <si>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</si>
  <si>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</si>
  <si>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</si>
  <si>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</si>
  <si>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</si>
  <si>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</si>
  <si>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</si>
  <si>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</si>
  <si>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</si>
  <si>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</si>
  <si>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</si>
  <si>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</si>
  <si>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</si>
  <si>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</si>
  <si>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</si>
  <si>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</si>
  <si>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</si>
  <si>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</si>
  <si>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</si>
  <si>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</si>
  <si>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</si>
  <si>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</si>
  <si>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</si>
  <si>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</si>
  <si>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</si>
  <si>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</si>
  <si>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</si>
  <si>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</si>
  <si>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</si>
  <si>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</si>
  <si>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</si>
  <si>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</si>
  <si>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</si>
  <si>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</si>
  <si>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</si>
  <si>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</si>
  <si>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</si>
  <si>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</si>
  <si>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</si>
  <si>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</si>
  <si>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</si>
  <si>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</si>
  <si>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</si>
  <si>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</si>
  <si>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</si>
  <si>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</si>
  <si>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</si>
  <si>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</si>
  <si>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</si>
  <si>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</si>
  <si>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</si>
  <si>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</si>
  <si>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</si>
  <si>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</si>
  <si>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</si>
  <si>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</si>
  <si>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</si>
  <si>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</si>
  <si>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</si>
  <si>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</si>
  <si>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</si>
  <si>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</si>
  <si>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</si>
  <si>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</si>
  <si>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</si>
  <si>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</si>
  <si>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</si>
  <si>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</si>
  <si>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</si>
  <si>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</si>
  <si>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</si>
  <si>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</si>
  <si>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</si>
  <si>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</si>
  <si>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</si>
  <si>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</si>
  <si>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</si>
  <si>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</si>
  <si>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</si>
  <si>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</si>
  <si>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</si>
  <si>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</si>
  <si>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</si>
  <si>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</si>
  <si>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</si>
  <si>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</si>
  <si>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</si>
  <si>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</si>
  <si>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</si>
  <si>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</si>
  <si>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</si>
  <si>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</si>
  <si>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</si>
  <si>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</si>
  <si>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</si>
  <si>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</si>
  <si>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</si>
  <si>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</si>
  <si>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</si>
  <si>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</si>
  <si>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</si>
  <si>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</si>
  <si>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</si>
  <si>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</si>
  <si>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</si>
  <si>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</si>
  <si>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</si>
  <si>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</si>
  <si>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</si>
  <si>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</si>
  <si>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</si>
  <si>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</si>
  <si>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</si>
  <si>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</si>
  <si>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</si>
  <si>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</si>
  <si>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</si>
  <si>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</si>
  <si>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</si>
  <si>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</si>
  <si>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</si>
  <si>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</si>
  <si>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</si>
  <si>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</si>
  <si>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</si>
  <si>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</si>
  <si>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</si>
  <si>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</si>
  <si>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</si>
  <si>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</si>
  <si>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</si>
  <si>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</si>
  <si>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</si>
  <si>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</si>
  <si>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</si>
  <si>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</si>
  <si>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</si>
  <si>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</si>
  <si>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</si>
  <si>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</si>
  <si>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</si>
  <si>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</si>
  <si>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</si>
  <si>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</si>
  <si>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</si>
  <si>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</si>
  <si>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</si>
  <si>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</si>
  <si>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</si>
  <si>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</si>
  <si>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</si>
  <si>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</si>
  <si>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</si>
  <si>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</si>
  <si>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</si>
  <si>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</si>
  <si>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</si>
  <si>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</si>
  <si>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</si>
  <si>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</si>
  <si>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</si>
  <si>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</si>
  <si>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</si>
  <si>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</si>
  <si>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</si>
  <si>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</si>
  <si>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</si>
  <si>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</si>
  <si>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</si>
  <si>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</si>
  <si>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</si>
  <si>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</si>
  <si>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</si>
  <si>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</si>
  <si>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</si>
  <si>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</si>
  <si>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</si>
  <si>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</si>
  <si>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</si>
  <si>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</si>
  <si>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</si>
  <si>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</si>
  <si>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</si>
  <si>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</si>
  <si>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</si>
  <si>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</si>
  <si>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</si>
  <si>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</si>
  <si>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</si>
  <si>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</si>
  <si>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</si>
  <si>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</si>
  <si>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</si>
  <si>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</si>
  <si>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</si>
  <si>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</si>
  <si>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</si>
  <si>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</si>
  <si>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</si>
  <si>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</si>
  <si>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</si>
  <si>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</si>
  <si>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</si>
  <si>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</si>
  <si>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</si>
  <si>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</si>
  <si>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</si>
  <si>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</si>
  <si>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</si>
  <si>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</si>
  <si>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</si>
  <si>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</si>
  <si>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</si>
  <si>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</si>
  <si>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</si>
  <si>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</si>
  <si>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</si>
  <si>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</si>
  <si>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</si>
  <si>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</si>
  <si>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</si>
  <si>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</si>
  <si>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</si>
  <si>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</si>
  <si>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</si>
  <si>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</si>
  <si>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</si>
  <si>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</si>
  <si>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</si>
  <si>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</si>
  <si>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</si>
  <si>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</si>
  <si>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</si>
  <si>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</si>
  <si>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</si>
  <si>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</si>
  <si>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</si>
  <si>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</si>
  <si>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</si>
  <si>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</si>
  <si>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</si>
  <si>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</si>
  <si>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</si>
  <si>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</si>
  <si>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</si>
  <si>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</si>
  <si>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</si>
  <si>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</si>
  <si>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</si>
  <si>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</si>
  <si>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</si>
  <si>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</si>
  <si>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</si>
  <si>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</si>
  <si>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</si>
  <si>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</si>
  <si>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</si>
  <si>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</si>
  <si>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</si>
  <si>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</si>
  <si>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</si>
  <si>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</si>
  <si>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</si>
  <si>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</si>
  <si>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</si>
  <si>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</si>
  <si>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</si>
  <si>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</si>
  <si>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</si>
  <si>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</si>
  <si>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</si>
  <si>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</si>
  <si>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</si>
  <si>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</si>
  <si>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</si>
  <si>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</si>
  <si>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</si>
  <si>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</si>
  <si>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</si>
  <si>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</si>
  <si>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</si>
  <si>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</si>
  <si>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</si>
  <si>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</si>
  <si>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</si>
  <si>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</si>
  <si>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</si>
  <si>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</si>
  <si>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</si>
  <si>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</si>
  <si>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</si>
  <si>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</si>
  <si>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</si>
  <si>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</si>
  <si>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</si>
  <si>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</si>
  <si>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</si>
  <si>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</si>
  <si>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</si>
  <si>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</si>
  <si>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</si>
  <si>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</si>
  <si>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</si>
  <si>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</si>
  <si>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</si>
  <si>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</si>
  <si>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</si>
  <si>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</si>
  <si>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</si>
  <si>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</si>
  <si>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</si>
  <si>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</si>
  <si>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</si>
  <si>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</si>
  <si>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</si>
  <si>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</si>
  <si>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</si>
  <si>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</si>
  <si>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</si>
  <si>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</si>
  <si>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</si>
  <si>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</si>
  <si>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</si>
  <si>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</si>
  <si>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</si>
  <si>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</si>
  <si>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</si>
  <si>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</si>
  <si>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</si>
  <si>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</si>
  <si>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</si>
  <si>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</si>
  <si>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</si>
  <si>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</si>
  <si>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</si>
  <si>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</si>
  <si>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</si>
  <si>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</si>
  <si>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</si>
  <si>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</si>
  <si>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</si>
  <si>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</si>
  <si>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</si>
  <si>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</si>
  <si>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</si>
  <si>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</si>
  <si>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</si>
  <si>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</si>
  <si>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</si>
  <si>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</si>
  <si>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</si>
  <si>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</si>
  <si>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</si>
  <si>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</si>
  <si>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</si>
  <si>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</si>
  <si>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</si>
  <si>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</si>
  <si>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</si>
  <si>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</si>
  <si>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</si>
  <si>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</si>
  <si>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</si>
  <si>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</si>
  <si>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</si>
  <si>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</si>
  <si>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</si>
  <si>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</si>
  <si>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</si>
  <si>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</si>
  <si>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</si>
  <si>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</si>
  <si>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</si>
  <si>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</si>
  <si>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</si>
  <si>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</si>
  <si>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</si>
  <si>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</si>
  <si>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</si>
  <si>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</si>
  <si>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</si>
  <si>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</si>
  <si>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</si>
  <si>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</si>
  <si>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</si>
  <si>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</si>
  <si>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</si>
  <si>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</si>
  <si>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</si>
  <si>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</si>
  <si>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</si>
  <si>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</si>
  <si>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</si>
  <si>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</si>
  <si>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</si>
  <si>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</si>
  <si>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</si>
  <si>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</si>
  <si>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</si>
  <si>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</si>
  <si>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</si>
  <si>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</si>
  <si>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</si>
  <si>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</si>
  <si>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</si>
  <si>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</si>
  <si>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</si>
  <si>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</si>
  <si>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</si>
  <si>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</si>
  <si>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</si>
  <si>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</si>
  <si>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</si>
  <si>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</si>
  <si>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</si>
  <si>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</si>
  <si>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</si>
  <si>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</si>
  <si>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</si>
  <si>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</si>
  <si>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</si>
  <si>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</si>
  <si>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</si>
  <si>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</si>
  <si>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</si>
  <si>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</si>
  <si>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</si>
  <si>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</si>
  <si>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</si>
  <si>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</si>
  <si>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</si>
  <si>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</si>
  <si>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</si>
  <si>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</si>
  <si>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</si>
  <si>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</si>
  <si>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</si>
  <si>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</si>
  <si>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</si>
  <si>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</si>
  <si>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</si>
  <si>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</si>
  <si>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</si>
  <si>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</si>
  <si>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</si>
  <si>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</si>
  <si>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</si>
  <si>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</si>
  <si>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</si>
  <si>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</si>
  <si>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</si>
  <si>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</si>
  <si>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</si>
  <si>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</si>
  <si>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</si>
  <si>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</si>
  <si>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</si>
  <si>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</si>
  <si>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</si>
  <si>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</si>
  <si>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</si>
  <si>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</si>
  <si>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</si>
  <si>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</si>
  <si>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</si>
  <si>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</si>
  <si>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</si>
  <si>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</si>
  <si>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</si>
  <si>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</si>
  <si>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</si>
  <si>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</si>
  <si>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</si>
  <si>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</si>
  <si>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</si>
  <si>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</si>
  <si>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</si>
  <si>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</si>
  <si>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</si>
  <si>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</si>
  <si>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</si>
  <si>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</si>
  <si>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</si>
  <si>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</si>
  <si>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</si>
  <si>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</si>
  <si>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</si>
  <si>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</si>
  <si>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</si>
  <si>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</si>
  <si>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</si>
  <si>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</si>
  <si>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</si>
  <si>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</si>
  <si>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</si>
  <si>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</si>
  <si>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</si>
  <si>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</si>
  <si>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</si>
  <si>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</si>
  <si>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</si>
  <si>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</si>
  <si>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</si>
  <si>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</si>
  <si>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</si>
  <si>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</si>
  <si>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</si>
  <si>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</si>
  <si>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</si>
  <si>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</si>
  <si>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</si>
  <si>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</si>
  <si>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</si>
  <si>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</si>
  <si>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</si>
  <si>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</si>
  <si>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</si>
  <si>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</si>
  <si>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</si>
  <si>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</si>
  <si>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</si>
  <si>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</si>
  <si>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</si>
  <si>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</si>
  <si>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</si>
  <si>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</si>
  <si>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</si>
  <si>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</si>
  <si>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</si>
  <si>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</si>
  <si>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</si>
  <si>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</si>
  <si>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</si>
  <si>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</si>
  <si>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</si>
  <si>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</si>
  <si>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</si>
  <si>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</si>
  <si>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</si>
  <si>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</si>
  <si>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</si>
  <si>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</si>
  <si>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</si>
  <si>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</si>
  <si>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</si>
  <si>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</si>
  <si>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</si>
  <si>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</si>
  <si>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</si>
  <si>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</si>
  <si>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</si>
  <si>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</si>
  <si>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</si>
  <si>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</si>
  <si>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</si>
  <si>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</si>
  <si>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</si>
  <si>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</si>
  <si>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</si>
  <si>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</si>
  <si>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</si>
  <si>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</si>
  <si>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</si>
  <si>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</si>
  <si>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</si>
  <si>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</si>
  <si>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</si>
  <si>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</si>
  <si>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</si>
  <si>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</si>
  <si>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</si>
  <si>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</si>
  <si>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</si>
  <si>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</si>
  <si>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</si>
  <si>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</si>
  <si>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</si>
  <si>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</si>
  <si>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</si>
  <si>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</si>
  <si>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</si>
  <si>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</si>
  <si>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</si>
  <si>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</si>
  <si>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</si>
  <si>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</si>
  <si>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</si>
  <si>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</si>
  <si>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</si>
  <si>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</si>
  <si>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</si>
  <si>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</si>
  <si>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</si>
  <si>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</si>
  <si>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</si>
  <si>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</si>
  <si>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</si>
  <si>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</si>
  <si>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</si>
  <si>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</si>
  <si>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</si>
  <si>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</si>
  <si>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</si>
  <si>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</si>
  <si>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</si>
  <si>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</si>
  <si>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</si>
  <si>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</si>
  <si>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</si>
  <si>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</si>
  <si>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</si>
  <si>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</si>
  <si>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</si>
  <si>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</si>
  <si>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</si>
  <si>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</si>
  <si>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</si>
  <si>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</si>
  <si>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</si>
  <si>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</si>
  <si>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</si>
  <si>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</si>
  <si>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</si>
  <si>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</si>
  <si>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</si>
  <si>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</si>
  <si>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</si>
  <si>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</si>
  <si>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</si>
  <si>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</si>
  <si>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</si>
  <si>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</si>
  <si>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</si>
  <si>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</si>
  <si>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</si>
  <si>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</si>
  <si>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</si>
  <si>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</si>
  <si>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</si>
  <si>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</si>
  <si>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</si>
  <si>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</si>
  <si>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</si>
  <si>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</si>
  <si>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</si>
  <si>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</si>
  <si>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</si>
  <si>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</si>
  <si>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</si>
  <si>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</si>
  <si>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</si>
  <si>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</si>
  <si>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</si>
  <si>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</si>
  <si>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</si>
  <si>
    <t>PCM-20251026-00001624</t>
  </si>
  <si>
    <t xml:space="preserve">Major </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</si>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</sst>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7" totalsRowShown="0" headerRowDxfId="31" dataDxfId="30" headerRowBorderDxfId="28" tableBorderDxfId="29">
  <autoFilter ref="A1:L45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293.70422824074194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13.209239814816101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45956.652654166668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45956.652654166668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45956.652654166668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45956.652654166668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45956.652654166668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45956.652654166668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45956.652654166668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45956.652654166668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45956.652654166668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45956.652654166668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45956.652654166668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45956.652654166668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45956.652654166668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45956.652654166668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45956.652654166668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45956.652654166668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45956.652654166668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45956.652654166668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45956.652654166668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45956.652654166668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45956.652654166668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45956.652654166668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45956.652654166668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45956.652654166668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45956.652654166668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45956.652654166668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45956.652654166668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45956.652654166668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45956.652654166668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45956.652654166668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45956.652654166668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45956.652654166668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45956.652654166668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45956.652654166668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45956.652654166668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45956.652654166668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45956.652654166668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45956.652654166668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45956.652654166668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45956.652654166668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45956.652654166668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45956.652654166668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45956.652654166668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45956.652654166668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45956.652654166668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45956.652654166668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45956.652654166668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45956.652654166668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45956.652654166668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45956.652654166668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45956.652654166668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45956.652654166668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45956.652654166668</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45956.652654166668</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131.65281620370661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45956.652653819445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45956.652653819445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45956.652653819445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45956.652653819445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45956.652653819445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45956.652653819445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45956.652653819445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45956.652653819445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45956.652653819445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45956.652653819445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45956.652653819445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45956.652653819445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45956.652653819445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45956.652653819445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45956.652653819445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45956.652653819445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45956.652653819445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45956.652653819445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45956.652653819445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45956.652653819445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45956.652653819445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45956.652653819445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45956.652653819445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45956.652653819445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45956.652653819445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45956.652653819445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45956.652653819445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45956.652653819445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45956.652653819445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45956.652653819445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45956.652653819445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45956.652653819445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45956.652653819445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45956.652653819445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45956.652653819445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45956.652653819445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45956.652653819445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45956.652653819445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45956.652653819445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45956.652653819445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45956.652653819445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45956.652653819445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45956.652653819445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45956.652653819445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45956.652653819445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45956.652653819445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45956.652653819445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45956.652653819445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45956.652653819445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45956.652653819445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45956.652653819445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45956.652653819445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45956.652653819445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45956.652653819445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45956.652653819445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45956.652653819445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45956.652653819445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45956.652653819445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45956.652653819445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45956.652653819445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45956.652653819445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45956.652653819445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45956.652653819445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45956.652653819445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45956.652653819445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45956.652653819445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45956.652653819445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45956.652653819445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45956.652653819445</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45956.652653819445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45956.652653819445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45956.652653819445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45956.652653819445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45956.652653819445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45956.652653819445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45956.652653819445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45956.652653819445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45956.652653819445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45956.652653819445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45956.652653819445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45956.652653819445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45956.652653819445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45956.652653819445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45956.652653819445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45956.652653819445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45956.652653819445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45956.652653819445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45956.652653819445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45956.652653819445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45956.652653819445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45956.652653819445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45956.652653819445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45956.652653819445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45956.652653819445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45956.652653819445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45956.652653819445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45956.652653819445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45956.652653819445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45956.652653819445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45956.652653819445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45956.652653819445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45956.652653819445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45956.652653819445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45956.652653819445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45956.652653819445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45956.652653819445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45956.652653819445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45956.652653819445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45956.652653819445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45956.652653819445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45956.652653819445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45956.652653819445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45956.652653819445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45956.652653819445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45956.652653819445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45956.652653819445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45956.652653819445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45956.652653819445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45956.652653819445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45956.652653819445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45956.652653819445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45956.652653819445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45956.652653819445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45956.652653819445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45956.652653819445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45956.652653819445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45956.652653819445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45956.652653819445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45956.652653819445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45956.652653819445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45956.652653819445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45956.652653819445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45956.652653819445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45956.652653819445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45956.652653819445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45956.652653819445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45956.652653819445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45956.652653819445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45956.652653819445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45956.652653819445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45956.652653819445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45956.652653819445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45956.652653819445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45956.652653819445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45956.652653819445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45956.652653819445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45956.652653819445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45956.652653819445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45956.652653819445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45956.652653819445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45956.652653819445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45956.652653819445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45956.652653819445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45956.652653819445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45956.652653819445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45956.652653819445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45956.652653819445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45956.652653819445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45956.652653819445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45956.652653819445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45956.652653819445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45956.652653819445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45956.652653819445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45956.652653819445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45956.652653819445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45956.652653819445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45956.652653819445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45956.652653819445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45956.652653819445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45956.652653819445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45956.652653819445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45956.652653819445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45956.652653819445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45956.652653819445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45956.652653819445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45956.652653819445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45956.652653819445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45956.652653819445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45956.652653819445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45956.652653819445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45956.652653819445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45956.652653819445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45956.652653819445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45956.652653819445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45956.652653819445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45956.652653819445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45956.652653819445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45956.652653819445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45956.652653819445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45956.652653819445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45956.652653819445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45956.652653819445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45956.652653819445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45956.652653819445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45956.652653819445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45956.652653819445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45956.652653819445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45956.652653819445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45956.652653819445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45956.652653819445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45956.652653819445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45956.652653819445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45956.652653819445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45956.652653819445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45956.652653819445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45956.652653819445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45956.652653819445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45956.652653819445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45956.652653819445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45956.652653819445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45956.652653819445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45956.652653819445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45956.652653819445</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45956.652654166668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45956.652654166668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45956.652654166668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45956.652654166668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45956.652654166668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45956.652654166668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45956.652654166668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45956.652654166668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45956.652654166668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45956.652654166668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45956.652654166668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45956.652654166668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45956.652654166668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45956.652654166668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45956.652654166668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45956.652654166668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45956.652654166668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45956.652654166668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45956.652654166668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45956.652654166668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45956.652654166668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45956.652654166668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45956.652654166668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45956.652654166668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45956.652654166668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45956.652654166668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45956.652654166668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45956.652654166668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45956.652654166668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45956.652654166668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45956.652654166668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45956.652654166668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45956.652654166668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45956.652654166668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45956.652654166668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45956.652654166668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45956.652654166668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45956.652654166668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45956.652654166668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45956.652654166668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45956.652654166668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45956.652654166668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45956.652654166668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45956.652654166668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45956.652654166668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45956.652654166668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45956.652654166668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45956.652654166668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45956.652654166668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45956.652654166668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45956.652654166668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45956.652654166668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45956.652654166668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45956.652654166668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45956.652654166668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45956.652654166668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45956.652654166668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45956.652654166668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45956.652654166668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45956.652654166668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45956.652654166668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45956.652654166668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45956.652654166668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45956.652654166668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45956.652654166668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45956.652654166668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45956.652654166668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45956.652654166668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45956.652654166668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45956.652654166668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45956.652654166668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45956.652654166668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45956.652654166668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45956.652654166668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45956.652654166668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45956.652654166668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45956.652654166668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45956.652654166668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45956.652654166668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45956.652654166668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45956.652654166668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45956.652654166668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45956.652654166668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45956.652654166668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45956.652654166668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45956.652654166668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45956.652654166668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45956.652654166668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45956.652654166668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45956.652654166668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45956.652654166668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45956.652654166668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45956.652654166668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45956.652654166668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45956.652654166668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45956.652654166668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45956.652654166668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45956.652654166668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45956.652654166668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45956.652654166668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45956.652654166668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45956.652654166668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45956.652654166668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45956.652654166668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45956.652654166668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45956.652654166668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45956.652654166668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45956.652654166668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45956.652654166668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45956.652654166668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45956.652654166668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45956.652654166668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45956.652654166668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45956.652654166668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45956.652654166668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45956.652654166668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45956.652654166668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45956.652654166668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45956.652654166668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45956.652654166668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45956.652654166668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45956.652654166668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45956.652654166668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45956.652654166668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45956.652654166668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45956.652654166668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45956.652654166668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45956.652654166668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45956.652654166668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45956.652654166668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45956.652654166668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45956.652654166668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45956.652654166668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45956.652654166668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45956.652654166668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45956.652654166668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45956.652654166668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45956.652654166668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45956.652654166668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45956.652654166668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45956.652654166668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45956.652654166668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45956.652654166668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45956.652654166668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45956.652654166668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45956.652654166668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45956.652654166668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45956.652654166668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45956.652654166668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45956.652654166668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45956.652654166668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45956.652654166668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45956.652654166668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45956.652654166668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45956.652654166668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45956.652654166668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45956.652654166668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45956.652654166668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45956.652654166668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45956.652654166668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45956.652654166668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45956.652654166668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45956.652654166668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45956.652654166668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45956.652654166668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45956.652654166668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45956.652654166668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45956.652654166668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45956.652654166668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45956.652654166668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45956.652654166668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45956.652654166668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45956.652654166668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45956.652654166668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45956.652654166668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45956.652654166668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45956.652654166668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45956.652654166668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45956.652654166668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45956.652654166668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45956.652654166668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45956.652654166668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45956.652654166668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45956.652654166668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45956.652654166668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45956.652654166668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45956.652654166668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45956.652654166668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45956.652654166668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45956.652654166668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45956.652654166668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45956.652654166668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45956.652654166668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45956.652654166668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45956.652654166668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45956.652654166668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45956.652654166668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45956.652654166668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45956.652654166668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45956.652654166668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45956.652654166668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45956.652654166668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45956.652654166668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45956.652654166668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45956.652654166668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45956.652654166668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45956.652654166668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45956.652654166668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45956.652654166668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45956.652654166668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45956.652654166668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45956.652654166668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45956.652654166668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45956.652654166668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45956.652654166668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45956.652654166668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45956.652654166668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45956.652654166668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45956.652654166668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45956.652654166668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45956.652654166668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45956.652654166668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45956.652654166668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45956.652654166668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45956.652654166668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45956.652654166668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45956.652654166668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45956.652654166668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45956.652654166668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45956.652654166668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45956.652654166668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45956.652654166668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45956.652654166668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45956.652654166668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45956.652654166668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45956.652654166668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45956.652654166668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45956.652654166668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45956.652654166668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45956.652654166668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45956.652654166668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45956.652654166668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45956.652654166668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45956.652654166668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45956.652654166668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45956.652654166668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45956.652654166668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45956.652654166668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45956.652654166668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45956.652654166668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45956.652654166668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45956.652654166668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45956.652654166668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45956.652654166668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45956.652654166668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45956.652654166668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45956.652654166668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45956.652654166668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45956.652654166668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45956.652654166668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45956.652654166668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45956.652654166668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45956.652654166668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45956.652654166668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45956.652654166668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45956.652654166668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45956.652654166668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45956.652654166668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45956.652654166668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45956.652654166668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45956.652654166668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45956.652654166668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45956.652654166668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45956.652654166668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45956.652654166668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45956.652654166668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45956.652654166668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45956.652654166668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45956.652654166668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45956.652654166668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45956.652654166668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45956.652654166668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45956.652654166668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45956.652654166668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45956.652654166668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45956.652654166668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45956.652654166668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45956.652654166668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45956.652654166668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45956.652654166668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45956.652654166668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45956.652654166668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45956.652654166668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45956.652654166668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45956.652654166668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45956.652654166668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45956.652654166668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45956.652654166668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45956.652654166668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45956.652654166668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45956.652654166668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45956.652654166668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45956.652654166668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45956.652654166668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45956.652654166668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45956.652654166668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45956.652654166668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45956.652654166668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45956.652654166668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45956.652654166668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45956.652654166668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45956.652654166668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45956.652654166668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45956.652654166668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45956.652654166668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45956.652654166668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45956.652654166668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45956.652654166668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45956.652654166668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45956.652654166668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45956.652654166668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45956.652654166668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45956.652654166668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45956.652654166668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45956.652654166668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45956.652654166668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45956.652654166668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45956.652654166668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45956.652654166668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45956.652654166668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45956.652654166668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45956.652654166668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45956.652654166668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45956.652654166668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45956.652654166668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45956.652654166668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45956.652654166668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45956.652654166668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45956.652654166668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45956.652654166668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45956.652654166668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45956.652654166668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45956.652654166668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45956.652654166668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45956.652654166668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45956.652654166668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45956.652654166668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45956.652654166668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45956.652654166668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45956.652654166668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45956.652654166668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45956.652654166668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45956.652654166668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45956.652654166668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45956.652654166668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45956.652654166668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45956.652654166668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45956.652654166668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45956.652654166668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45956.652654166668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45956.652654166668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45956.652654166668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45956.652654166668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45956.652654166668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45956.652654166668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45956.652654166668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45956.652654166668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45956.652654166668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45956.652654166668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45956.652654166668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45956.652654166668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45956.652654166668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45956.652654166668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45956.652654166668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45956.652654166668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45956.652654166668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45956.652654166668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45956.652654166668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45956.652654166668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45956.652654166668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45956.652654166668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45956.652654166668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45956.652654166668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45956.652654166668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45956.652654166668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45956.652654166668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45956.652654166668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45956.652654166668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45956.652654166668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45956.652654166668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45956.652654166668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45956.652654166668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45956.652654166668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45956.652654166668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45956.652654166668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45956.652654166668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45956.652654166668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45956.652654166668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45956.652654166668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45956.652654166668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45956.652654166668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45956.652654166668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45956.652654166668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45956.652654166668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45956.652654166668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45956.652654166668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45956.652654166668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45956.652654166668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45956.652654166668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45956.652654166668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45956.652654166668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45956.652654166668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45956.652654166668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45956.652654166668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45956.652654166668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45956.652654166668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45956.652654166668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45956.652654166668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45956.652654166668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45956.652654166668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45956.652654166668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45956.652654166668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45956.652654166668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45956.652654166668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45956.652654166668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45956.652654166668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45956.652654166668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45956.652654166668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45956.652654166668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45956.652654166668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45956.652654166668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45956.652654166668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45956.652654166668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45956.652654166668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45956.652654166668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45956.652654166668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45956.652654166668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45956.652654166668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45956.652654166668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45956.652654166668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45956.652654166668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45956.652654166668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45956.652654166668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45956.652654166668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45956.652654166668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45956.652654166668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45956.652654166668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45956.652654166668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45956.652654166668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45956.652654166668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45956.652654166668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45956.652654166668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45956.652654166668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45956.652654166668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45956.652654166668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45956.652654166668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45956.652654166668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45956.652654166668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45956.652654166668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45956.652654166668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45956.652654166668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45956.652654166668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45956.652654166668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45956.652654166668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45956.652654166668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45956.652654166668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45956.652654166668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45956.652654166668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45956.652654166668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45956.652654166668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45956.652654166668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45956.652654166668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45956.652654166668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45956.652654166668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45956.652654166668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45956.652654166668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45956.652654166668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45956.652654166668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45956.652654166668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45956.652654166668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45956.652654166668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45956.652654166668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45956.652654166668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45956.652654166668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45956.652654166668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45956.652654166668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45956.652654166668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45956.652654166668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45956.652654166668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45956.652654166668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45956.652654166668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45956.652654166668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45956.652654166668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45956.652654166668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45956.652654166668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45956.652654166668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45956.652654166668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45956.652654166668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45956.652654166668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45956.652654166668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45956.652654166668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45956.652654166668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45956.652654166668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45956.652654166668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45956.652654166668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45956.652654166668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45956.652654166668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45956.652654166668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45956.652654166668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45956.652654166668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45956.652654166668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45956.652654166668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45956.652654166668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45956.652654166668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45956.652654166668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45956.652654166668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45956.652654166668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45956.652654166668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45956.652654166668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45956.652654166668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45956.652654166668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45956.652654166668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45956.652654166668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45956.652654166668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45956.652654166668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45956.652654166668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45956.652654166668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45956.652654166668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45956.652654166668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45956.652654166668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45956.652654166668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45956.652654166668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45956.652654166668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45956.652654166668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45956.652654166668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45956.652654166668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45956.652654166668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45956.652654166668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45956.652654166668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45956.652654166668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45956.652654166668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45956.652654166668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45956.652654166668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45956.652654166668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45956.652654166668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45956.652654166668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45956.652654166668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45956.652654166668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45956.652654166668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45956.652654166668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45956.652654166668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45956.652654166668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45956.652654166668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45956.652654166668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45956.652654166668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45956.652654166668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45956.652654166668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45956.652654166668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45956.652654166668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45956.652654166668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45956.652654166668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45956.652654166668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45956.652654166668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45956.652654166668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45956.652654166668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45956.652654166668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45956.652654166668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45956.652654166668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45956.652654166668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45956.652654166668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45956.652654166668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45956.652654166668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45956.652654166668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45956.652654166668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45956.652654166668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45956.652654166668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45956.652654166668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45956.652654166668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45956.652654166668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45956.652654166668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45956.652654166668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45956.652654166668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45956.652654166668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45956.652654166668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45956.652654166668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45956.652654166668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45956.652654166668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45956.652654166668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45956.652654166668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45956.652654166668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45956.652654166668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45956.652654166668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45956.652654166668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45956.652654166668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45956.652654166668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45956.652654166668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45956.652654166668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45956.652654166668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45956.652654166668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45956.652654166668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45956.652654166668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45956.652654166668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45956.652654166668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45956.652654166668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45956.652654166668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45956.652654166668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45956.652654166668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45956.652654166668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45956.652654166668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45956.652654166668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45956.652654166668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45956.652654166668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45956.652654166668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45956.652654166668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45956.652654166668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45956.652654166668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45956.652654166668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45956.652654166668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45956.652654166668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45956.652654166668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45956.652654166668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45956.652654166668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45956.652654166668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45956.652654166668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45956.652654166668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45956.652654166668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45956.652654166668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45956.652654166668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45956.652654166668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45956.652654166668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45956.652654166668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45956.652654166668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45956.652654166668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45956.652654166668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45956.652654166668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45956.652654166668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45956.652654166668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45956.652654166668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45956.652654166668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45956.652654166668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45956.652654166668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45956.652654166668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45956.652654166668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45956.652654166668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45956.652654166668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45956.652654166668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45956.652654166668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45956.652654166668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45956.652654166668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45956.652654166668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45956.652654166668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45956.652654166668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45956.652654166668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45956.652654166668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45956.652654166668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45956.652654166668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45956.652654166668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45956.652654166668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45956.652654166668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45956.652654166668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45956.652654166668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45956.652654166668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45956.652654166668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45956.652654166668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45956.652654166668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45956.652654166668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45956.652654166668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45956.652654166668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45956.652654166668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45956.652654166668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45956.652654166668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45956.652654166668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45956.652654166668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45956.652654166668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45956.652654166668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45956.652654166668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45956.652654166668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45956.652654166668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45956.652654166668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45956.652654166668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45956.652654166668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45956.652654166668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45956.652654166668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45956.652654166668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45956.652654166668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45956.652654166668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45956.652654166668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45956.652654166668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45956.652654166668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45956.652654166668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45956.652654166668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45956.652654166668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45956.652654166668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45956.652654166668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45956.652654166668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45956.652654166668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45956.652654166668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45956.652654166668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45956.652654166668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45956.652654166668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45956.652654166668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45956.652654166668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45956.652654166668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45956.652654166668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45956.652654166668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45956.652654166668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45956.652654166668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45956.652654166668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45956.652654166668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45956.652654166668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45956.652654166668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45956.652654166668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45956.652654166668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45956.652654166668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45956.652654166668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45956.652654166668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45956.652654166668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45956.652654166668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45956.652654166668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45956.652654166668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45956.652654166668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45956.652654166668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45956.652654166668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45956.652654166668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45956.652654166668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45956.652654166668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45956.652654166668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45956.652654166668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45956.652654166668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45956.652654166668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45956.652654166668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45956.652654166668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45956.652654166668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45956.652654166668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45956.652654166668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45956.652654166668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45956.652654166668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45956.652654166668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45956.652654166668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45956.652654166668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45956.652654166668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45956.652654166668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45956.652654166668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45956.652654166668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45956.652654166668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45956.652654166668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45956.652654166668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45956.652654166668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45956.652654166668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45956.652654166668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45956.652654166668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45956.652654166668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45956.652654166668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45956.652654166668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45956.652654166668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45956.652654166668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45956.652654166668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45956.652654166668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45956.652654166668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45956.652654166668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45956.652654166668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45956.652654166668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45956.652654166668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45956.652654166668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45956.652654166668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45956.652654166668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45956.652654166668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45956.652654166668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45956.652654166668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45956.652654166668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45956.652654166668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45956.652654166668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45956.652654166668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45956.652654166668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45956.652654166668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45956.652654166668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45956.652654166668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45956.652654166668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45956.652654166668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45956.652654166668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45956.652654166668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45956.652654166668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45956.652654166668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45956.652654166668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45956.652654166668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45956.652654166668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45956.652654166668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45956.652654166668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45956.652654166668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45956.652654166668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45956.652654166668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45956.652654166668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45956.652654166668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45956.652654166668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45956.652654166668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45956.652654166668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45956.652654166668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45956.652654166668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45956.652654166668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45956.652654166668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45956.652654166668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45956.652654166668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45956.652654166668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45956.652654166668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45956.652654166668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45956.652654166668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45956.652654166668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45956.652654166668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45956.652654166668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45956.652654166668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45956.652654166668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45956.652654166668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45956.652654166668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45956.652654166668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45956.652654166668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45956.652654166668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45956.652654166668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45956.652654166668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45956.652654166668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45956.652654166668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45956.652654166668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45956.652654166668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45956.652654166668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45956.652654166668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45956.652654166668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45956.652654166668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45956.652654166668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45956.652654166668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45956.652654166668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45956.652654166668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45956.652654166668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45956.652654166668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45956.652654166668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45956.652654166668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45956.652654166668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45956.652654166668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45956.652654166668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45956.652654166668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45956.652654166668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45956.652654166668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45956.652654166668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45956.652654166668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45956.652654166668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45956.652654166668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45956.652654166668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45956.652654166668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45956.652654166668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45956.652654166668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45956.652654166668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45956.652654166668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45956.652654166668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45956.652654166668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45956.652654166668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45956.652654166668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45956.652654166668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45956.652654166668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45956.652654166668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45956.652654166668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45956.652654166668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45956.652654166668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45956.652654166668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45956.652654166668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45956.652654166668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45956.652654166668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45956.652654166668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45956.652654166668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45956.652654166668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45956.652654166668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45956.652654166668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45956.652654166668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45956.652654166668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45956.652654166668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45956.652654166668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45956.652654166668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45956.652654166668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45956.652654166668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45956.652654166668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45956.652654166668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45956.652654166668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45956.652654166668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45956.652654166668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45956.652654166668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45956.652654166668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45956.652654166668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45956.652654166668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45956.652654166668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45956.652654166668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45956.652654166668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45956.652654166668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45956.652654166668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45956.652654166668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45956.652654166668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45956.652654166668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45956.652654166668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45956.652654166668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45956.652654166668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45956.652654166668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45956.652654166668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45956.652654166668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45956.652654166668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45956.652654166668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45956.652654166668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45956.652654166668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45956.652654166668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45956.652654166668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45956.652654166668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45956.652654166668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45956.652654166668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45956.652654166668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45956.652654166668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45956.652654166668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45956.652654166668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45956.652654166668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45956.652654166668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45956.652654166668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45956.652654166668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45956.652654166668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45956.652654166668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45956.652654166668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45956.652654166668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45956.652654166668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45956.652654166668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45956.652654166668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45956.652654166668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45956.652654166668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45956.652654166668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45956.652654166668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45956.652654166668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45956.652654166668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45956.652654166668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45956.652654166668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45956.652654166668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45956.652654166668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45956.652654166668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45956.652654166668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45956.652654166668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45956.652654166668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45956.652654166668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45956.652654166668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45956.652654166668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45956.652654166668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45956.652654166668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45956.652654166668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45956.652654166668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45956.652654166668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45956.652654166668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45956.652654166668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45956.652654166668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45956.652654166668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45956.652654166668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45956.652654166668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45956.652654166668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45956.652654166668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45956.652654166668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45956.652654166668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45956.652654166668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45956.652654166668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45956.652654166668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45956.652654166668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45956.652654166668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45956.652654166668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45956.652654166668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45956.652654166668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45956.652654166668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45956.652654166668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45956.652654166668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45956.652654166668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45956.652654166668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45956.652654166668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45956.652654166668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45956.652654166668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45956.652654166668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45956.652654166668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45956.652654166668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45956.652654166668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45956.652654166668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45956.652654166668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45956.652654166668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45956.652654166668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45956.652654166668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45956.652654166668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45956.652654166668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45956.652654166668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45956.652654166668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45956.652654166668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45956.652654166668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45956.652654166668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45956.652654166668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45956.652654166668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45956.652654166668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45956.652654166668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45956.652654166668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45956.652654166668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45956.652654166668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45956.652654166668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45956.652654166668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45956.652654166668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45956.652654166668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45956.652654166668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45956.652654166668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45956.652654166668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45956.652654166668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45956.652654166668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45956.652654166668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45956.652654166668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45956.652654166668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45956.652654166668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45956.652654166668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45956.652654166668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45956.652654166668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45956.652654166668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45956.652654166668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45956.652654166668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45956.652654166668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45956.652654166668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45956.652654166668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45956.652654166668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45956.652654166668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45956.652654166668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45956.652654166668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45956.652654166668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45956.652654166668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45956.652654166668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45956.652654166668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45956.652654166668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45956.652654166668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45956.652654166668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45956.652654166668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45956.652654166668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45956.652654166668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45956.652654166668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45956.652654166668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45956.652654166668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45956.652654166668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45956.652654166668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45956.652654166668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45956.652654166668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45956.652654166668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45956.652654166668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45956.652654166668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45956.652654166668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45956.652654166668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45956.652654166668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45956.652654166668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45956.652654166668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45956.652654166668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45956.652654166668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45956.652654166668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45956.652654166668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45956.652654166668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45956.652654166668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45956.652654166668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45956.652654166668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45956.652654166668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45956.652654166668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45956.652654166668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45956.652654166668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45956.652654166668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45956.652654166668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45956.652654166668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45956.652654166668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45956.652654166668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45956.652654166668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45956.652654166668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45956.652654166668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45956.652654166668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45956.652654166668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45956.652654166668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45956.652654166668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45956.652654166668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45956.652654166668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45956.652654166668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45956.652654166668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45956.652654166668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45956.652654166668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45956.652654166668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45956.652654166668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45956.652654166668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45956.652654166668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45956.652654166668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45956.652654166668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45956.652654166668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45956.652654166668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45956.652654166668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45956.652654166668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45956.652654166668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45956.652654166668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45956.652654166668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45956.652654166668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45956.652654166668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45956.652654166668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45956.652654166668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45956.652654166668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45956.652654166668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45956.652654166668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45956.652654166668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45956.652654166668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45956.652654166668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45956.652654166668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45956.652654166668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45956.652654166668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45956.652654166668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45956.652654166668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45956.652654166668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45956.652654166668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45956.652654166668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45956.652654166668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45956.652654166668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45956.652654166668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45956.652654166668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45956.652654166668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253.17193657407188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3.0179319444432622</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45956.652654166668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45956.652654166668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45956.652654166668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45956.652654166668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45956.652654166668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45956.652654166668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45956.652654166668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45956.652654166668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45956.652654166668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45956.652654166668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45956.652654166668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45956.652654166668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45956.652654166668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45956.652654166668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45956.652654166668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45956.652654166668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45956.652654166668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45956.652654166668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45956.652654166668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45956.652654166668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45956.652654166668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45956.652654166668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45956.652654166668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45956.652654166668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45956.652654166668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45956.652654166668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45956.652654166668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45956.652654166668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45956.652654166668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45956.652654166668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45956.652654166668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45956.652654166668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45956.652654166668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45956.652654166668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45956.652654166668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45956.652654166668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45956.652654166668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45956.652654166668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45956.652654166668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45956.652654166668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45956.652654166668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45956.652654166668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45956.652654166668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45956.652654166668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45956.652654166668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45956.652654166668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45956.652654166668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45956.652654166668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45956.652654166668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45956.652654166668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45956.652654166668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45956.652654166668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45956.652654166668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45956.652654166668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45956.652654166668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45956.652654166668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45956.652654166668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45956.652654166668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45956.652654166668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45956.652654166668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45956.652654166668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45956.652654166668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45956.652654166668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45956.652654166668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45956.652654166668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45956.652654166668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45956.652654166668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45956.652654166668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45956.652654166668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45956.652654166668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45956.652654166668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45956.652654166668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45956.652654166668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45956.652654166668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45956.652654166668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45956.652654166668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45956.652654166668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45956.652654166668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45956.652654166668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45956.652654166668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45956.652654166668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45956.652654166668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45956.652654166668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45956.652654166668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45956.652654166668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45956.652654166668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45956.652654166668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45956.652654166668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45956.652654166668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45956.652654166668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45956.652654166668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45956.652654166668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45956.652654166668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45956.652654166668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45956.652654166668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45956.652654166668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45956.652654166668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45956.652654166668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45956.652654166668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45956.652654166668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45956.652654166668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45956.652654166668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45956.652654166668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45956.652654166668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45956.652654166668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45956.652654166668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45956.652654166668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45956.652654166668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45956.652654166668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45956.652654166668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45956.652654166668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45956.652654166668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45956.652654166668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45956.652654166668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45956.652654166668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45956.652654166668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45956.652654166668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45956.652654166668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45956.652654166668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45956.652654166668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45956.652654166668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45956.652654166668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45956.652654166668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45956.652654166668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45956.652654166668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45956.652654166668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45956.652654166668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45956.652654166668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45956.652654166668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45956.652654166668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45956.652654166668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45956.652654166668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45956.652654166668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45956.652654166668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45956.652654166668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45956.652654166668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45956.652654166668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45956.652654166668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45956.652654166668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45956.652654166668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45956.652654166668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45956.652654166668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45956.652654166668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45956.652654166668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45956.652654166668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45956.652654166668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45956.652654166668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45956.652654166668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45956.652654166668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45956.652654166668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45956.652654166668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45956.652654166668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45956.652654166668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45956.652654166668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45956.652654166668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45956.652654166668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45956.652654166668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45956.652654166668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45956.652654166668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45956.652654166668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45956.652654166668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45956.652654166668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45956.652654166668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45956.652654166668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45956.652654166668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45956.652654166668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45956.652654166668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45956.652654166668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45956.652654166668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45956.652654166668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45956.652654166668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45956.652654166668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45956.652654166668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45956.652654166668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45956.652654166668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45956.652654166668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45956.652654166668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45956.652654166668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45956.652654166668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45956.652654166668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45956.652654166668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45956.652654166668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45956.652654166668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45956.652654166668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45956.652654166668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45956.652654166668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45956.652654166668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45956.652654166668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45956.652654166668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45956.652654166668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45956.652654166668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45956.652654166668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45956.652654166668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45956.652654166668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45956.652654166668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45956.652654166668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45956.652654166668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45956.652654166668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45956.652654166668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45956.652654166668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45956.652654166668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45956.652654166668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45956.652654166668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45956.652654166668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45956.652654166668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45956.652654166668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45956.652654166668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45956.652654166668</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45956.652654166668</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A6" sqref="A6:X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64.82059398147976</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30.463776851851435</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7.9915430555556668</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13007</v>
      </c>
      <c r="E5" s="152" t="s">
        <v>38998</v>
      </c>
      <c r="F5" s="153">
        <v>45956.505960648145</v>
      </c>
      <c r="G5" s="154">
        <f ca="1">IFERROR(NOW()-F5,"")</f>
        <v>0.14669317130028503</v>
      </c>
      <c r="H5" s="153">
        <v>45956.07471064815</v>
      </c>
      <c r="I5" s="152" t="str">
        <f>IFERROR(VLOOKUP(D5,DB!A:F,6,0),"")</f>
        <v>SCECO</v>
      </c>
      <c r="J5" s="152" t="str">
        <f>IFERROR(VLOOKUP(D5,DB!A:G,7,0),"")</f>
        <v>No BB Design</v>
      </c>
      <c r="K5" s="152" t="s">
        <v>39095</v>
      </c>
      <c r="L5" s="152" t="str">
        <f>IFERROR(VLOOKUP(D5,DB!A:I,9,0),"")</f>
        <v>Latis</v>
      </c>
    </row>
    <row r="6" spans="1:13" ht="15">
      <c r="A6" s="152"/>
      <c r="B6" s="152" t="str">
        <f>IFERROR(VLOOKUP(D6,DB!A:K,11,0),"")</f>
        <v/>
      </c>
      <c r="C6" s="152"/>
      <c r="D6" s="152"/>
      <c r="E6" s="152"/>
      <c r="F6" s="153"/>
      <c r="G6" s="154">
        <f ca="1">IFERROR(NOW()-F6,"")</f>
        <v>45956.652653819445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45956.652653819445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45956.652653819445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45956.652653935183</v>
      </c>
      <c r="H9" s="153"/>
      <c r="I9" s="152" t="str">
        <f>IFERROR(VLOOKUP(D9,DB!A:F,6,0),"")</f>
        <v/>
      </c>
      <c r="J9" s="152" t="str">
        <f>IFERROR(VLOOKUP(D9,DB!A:G,7,0),"")</f>
        <v/>
      </c>
      <c r="K9" s="152"/>
      <c r="L9" s="152" t="str">
        <f>IFERROR(VLOOKUP(D9,DB!A:I,9,0),"")</f>
        <v/>
      </c>
    </row>
    <row r="10" spans="1:13" ht="15">
      <c r="A10" s="169"/>
      <c r="B10" s="152" t="str">
        <f>IFERROR(VLOOKUP(D10,DB!A:K,11,0),"")</f>
        <v/>
      </c>
      <c r="C10" s="152"/>
      <c r="D10" s="152"/>
      <c r="E10" s="152"/>
      <c r="F10" s="153"/>
      <c r="G10" s="154">
        <f ca="1">IFERROR(NOW()-F10,"")</f>
        <v>45956.652653935183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45956.652653935183</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45956.652653935183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45956.652653935183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45956.652653935183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45956.652653935183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45956.652653935183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45956.652653935183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45956.652653935183</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45956.652653935183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45956.652653935183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45956.652653935183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45956.652653935183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45956.652653935183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45956.652653935183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45956.652653935183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45956.652653935183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45956.652653935183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45956.652653935183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45956.652653935183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45956.652653935183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45956.652653935183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45956.652653935183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45956.652653935183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45956.652653935183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45956.652653935183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45956.652653935183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45956.652653935183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45956.652653935183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45956.652653935183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45956.652653935183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45956.652653935183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45956.652653935183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45956.652653935183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45956.652653935183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45956.652653935183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45956.652653935183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45956.652653935183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45956.652653935183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45956.652653935183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45956.652653935183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45956.652653935183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45956.652653935183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45956.652653935183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45956.652653935183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45956.652653935183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45956.652653935183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45956.652653935183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45956.652653935183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45956.652653935183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45956.652653935183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45956.652653935183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45956.652653935183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45956.652653935183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45956.652653935183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45956.652653935183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45956.652653935183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45956.652653935183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45956.652653935183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45956.652653935183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45956.652653935183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45956.652653935183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45956.652653935183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45956.652653935183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45956.652653935183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45956.652653935183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45956.652653935183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45956.652653935183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45956.652653935183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45956.652653935183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45956.652653935183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45956.652653935183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45956.652653935183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45956.652653935183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45956.652653935183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45956.652653935183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45956.652653935183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45956.652653935183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45956.652653935183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45956.652653935183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45956.652653935183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45956.652653935183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45956.652653935183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45956.652653935183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45956.652653935183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45956.652653935183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45956.652653935183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45956.652653935183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45956.652653935183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45956.652653935183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45956.652653935183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45956.652653935183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45956.652653935183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45956.652653935183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45956.652653935183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45956.652653935183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45956.652653935183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45956.652653935183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45956.652653935183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45956.652653935183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45956.652653935183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45956.652653935183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45956.652653935183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45956.652653935183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45956.652653935183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45956.652653935183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45956.652653935183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45956.652653935183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45956.652653935183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45956.652653935183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45956.652653935183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45956.652653935183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45956.652653935183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45956.652653935183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45956.652653935183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45956.652653935183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45956.652653935183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45956.652653935183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45956.652653935183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45956.652653935183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45956.652653935183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45956.652653935183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45956.652653935183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45956.652653935183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45956.652653935183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45956.652653935183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45956.652653935183</v>
      </c>
      <c r="H136" s="153"/>
      <c r="I136" s="152" t="str">
        <f>IFERROR(VLOOKUP(D136,DB!A:F,6,0),"")</f>
        <v/>
      </c>
      <c r="J136" s="152" t="str">
        <f>IFERROR(VLOOKUP(D136,DB!A:G,7,0),"")</f>
        <v/>
      </c>
      <c r="K136" s="152"/>
      <c r="L136" s="152" t="str">
        <f>IFERROR(VLOOKUP(D136,DB!A:I,9,0),"")</f>
        <v/>
      </c>
    </row>
    <row r="137" spans="1:12" ht="15">
      <c r="A137" s="158"/>
      <c r="B137" s="158" t="str">
        <f>IFERROR(VLOOKUP(D137,DB!A:K,11,0),"")</f>
        <v/>
      </c>
      <c r="C137" s="158"/>
      <c r="D137" s="158"/>
      <c r="E137" s="158"/>
      <c r="F137" s="159"/>
      <c r="G137" s="160">
        <f ca="1">IFERROR(NOW()-F137,"")</f>
        <v>45956.652653935183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45956.652653935183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45956.652653935183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45956.652653935183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45956.652653935183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45956.652653935183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45956.652653935183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45956.652653935183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45956.652653935183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45956.652653935183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45956.652653935183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45956.652653935183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45956.652653935183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45956.652653935183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45956.652653935183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45956.652653935183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45956.652653935183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45956.652653935183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45956.652653935183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45956.652653935183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45956.652653935183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45956.652653935183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45956.652653935183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45956.652653935183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45956.652653935183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45956.652653935183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45956.652653935183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45956.652653935183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45956.652653935183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45956.652653935183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45956.652653935183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45956.652653935183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45956.652653935183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45956.652653935183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45956.652653935183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45956.652653935183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45956.652653935183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45956.652653935183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45956.652653935183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45956.652653935183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45956.652653935183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45956.652653935183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45956.652653935183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45956.652653935183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45956.652653935183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45956.652653935183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45956.652653935183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45956.652653935183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45956.652653935183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45956.652653935183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45956.652653935183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45956.652653935183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45956.652653935183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45956.652653935183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45956.652653935183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45956.652653935183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45956.652653935183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45956.652653935183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45956.652653935183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45956.652653935183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45956.652653935183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45956.652653935183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45956.652653935183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45956.652653935183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45956.652653935183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45956.652653935183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45956.652653935183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45956.652653935183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45956.652653935183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45956.652653935183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45956.652653935183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45956.652653935183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45956.652653935183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45956.652653935183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45956.652653935183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45956.652653935183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45956.652653935183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45956.652653935183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45956.652653935183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45956.652653935183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45956.652653935183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45956.652653935183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45956.652653935183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45956.652653935183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45956.652653935183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45956.652653935183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45956.652653935183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45956.652653935183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45956.652653935183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45956.652653935183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45956.652653935183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45956.652653935183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45956.652653935183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45956.652653935183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45956.652653935183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45956.652653935183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45956.652653935183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45956.652653935183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45956.652653935183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45956.652653935183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45956.652653935183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45956.652653935183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45956.652653935183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45956.652653935183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45956.652653935183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45956.652653935183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45956.652653935183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45956.652653935183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45956.652653935183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45956.652653935183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45956.652653935183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45956.652653935183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45956.652653935183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45956.652653935183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45956.652653935183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45956.652653935183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45956.652653935183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45956.652653935183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45956.652653935183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45956.652653935183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45956.652653935183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45956.652653935183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45956.652653935183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45956.652653935183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45956.652653935183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45956.652653935183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45956.652653935183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45956.652653935183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45956.652653935183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45956.652653935183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45956.652653935183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45956.652653935183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45956.652653935183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45956.652653935183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45956.652653935183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45956.652653935183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45956.652653935183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45956.652653935183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45956.652653935183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45956.652653935183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45956.652653935183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45956.652653935183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45956.652653935183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45956.652653935183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45956.652653935183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45956.652653935183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45956.652653935183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45956.652653935183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45956.652653935183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45956.652653935183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45956.652653935183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45956.652653935183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45956.652653935183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45956.652653935183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45956.652653935183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45956.652653935183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45956.652653935183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45956.652653935183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45956.652653935183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45956.652653935183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45956.652653935183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45956.652653935183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45956.652653935183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45956.652653935183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45956.652653935183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45956.652653935183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45956.652653935183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45956.652653935183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45956.652653935183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45956.652654166668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45956.652654166668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45956.652654166668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45956.652654166668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45956.652654166668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45956.652654166668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45956.652654166668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45956.652654166668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45956.652654166668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45956.652654166668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45956.652654166668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45956.652654166668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45956.652654166668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45956.652654166668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45956.652654166668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45956.652654166668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45956.652654166668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45956.652654166668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45956.652654166668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45956.652654166668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45956.652654166668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45956.652654166668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45956.652654166668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45956.652654166668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45956.652654166668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45956.652654166668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45956.652654166668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45956.652654166668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45956.652654166668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45956.652654166668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45956.652654166668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45956.652654166668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45956.652654166668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45956.652654166668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45956.652654166668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45956.652654166668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45956.652654166668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45956.652654166668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45956.652654166668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45956.652654166668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45956.652654166668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45956.652654166668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45956.652654166668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45956.652654166668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45956.652654166668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45956.652654166668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45956.652654166668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45956.652654166668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45956.652654166668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45956.652654166668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45956.652654166668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45956.652654166668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45956.652654166668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45956.652654166668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45956.652654166668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45956.652654166668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45956.652654166668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45956.652654166668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45956.652654166668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45956.652654166668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45956.652654166668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45956.652654166668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45956.652654166668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45956.652654166668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45956.652654166668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45956.652654166668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45956.652654166668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45956.652654166668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45956.652654166668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45956.652654166668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45956.652654166668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45956.652654166668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45956.652654166668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45956.652654166668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45956.652654166668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45956.652654166668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45956.652654166668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45956.652654166668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45956.652654166668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45956.652654166668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45956.652654166668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45956.652654166668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45956.652654166668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45956.652654166668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45956.652654166668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45956.652654166668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45956.652654166668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45956.652654166668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45956.652654166668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45956.652654166668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45956.652654166668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45956.652654166668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45956.652654166668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45956.652654166668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45956.652654166668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45956.652654166668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45956.652654166668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45956.652654166668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45956.652654166668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45956.652654166668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45956.652654166668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45956.652654166668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45956.652654166668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45956.652654166668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45956.652654166668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45956.652654166668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45956.652654166668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45956.652654166668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45956.652654166668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45956.652654166668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45956.652654166668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45956.652654166668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45956.652654166668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45956.652654166668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45956.652654166668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45956.652654166668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45956.652654166668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45956.652654166668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45956.652654166668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45956.652654166668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45956.652654166668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45956.652654166668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45956.652654166668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45956.652654166668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45956.652654166668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45956.652654166668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45956.652654166668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45956.652654166668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45956.652654166668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45956.652654166668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45956.652654166668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45956.652654166668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45956.652654166668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45956.652654166668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45956.652654166668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45956.652654166668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45956.652654166668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45956.652654166668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45956.652654166668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45956.652654166668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45956.652654166668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45956.652654166668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45956.652654166668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45956.652654166668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45956.652654166668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45956.652654166668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45956.652654166668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45956.652654166668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45956.652654166668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45956.652654166668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45956.652654166668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45956.652654166668</v>
      </c>
      <c r="H457" s="159"/>
      <c r="I457" s="158" t="str">
        <f>IFERROR(VLOOKUP(D457,DB!A:F,6,0),"")</f>
        <v/>
      </c>
      <c r="J457" s="158" t="str">
        <f>IFERROR(VLOOKUP(D457,DB!A:G,7,0),"")</f>
        <v/>
      </c>
      <c r="K457" s="158"/>
      <c r="L457" s="158" t="str">
        <f>IFERROR(VLOOKUP(D457,DB!A:I,9,0),"")</f>
        <v/>
      </c>
    </row>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7" ht="15"/>
    <row r="568" ht="15"/>
    <row r="570" ht="15"/>
    <row r="571" ht="15"/>
    <row r="572" ht="15"/>
    <row r="573" ht="15"/>
    <row r="575" ht="15"/>
    <row r="576" ht="15"/>
    <row r="583" ht="15"/>
    <row r="584" ht="15"/>
    <row r="585" ht="15"/>
    <row r="586" ht="15"/>
    <row r="587" ht="15"/>
    <row r="588" ht="15"/>
    <row r="591" ht="15"/>
    <row r="592" ht="15"/>
    <row r="593" ht="15"/>
    <row r="594" ht="15"/>
    <row r="595" ht="15"/>
    <row r="596" ht="15"/>
    <row r="597" ht="15"/>
    <row r="598" ht="15"/>
    <row r="599" ht="15"/>
    <row r="600" ht="15"/>
    <row r="601" ht="15"/>
    <row r="602"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8" ht="15"/>
    <row r="659"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6" ht="15"/>
    <row r="787" ht="15"/>
    <row r="788" ht="15"/>
    <row r="790" ht="15"/>
    <row r="791"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4" ht="15"/>
    <row r="825" ht="15"/>
    <row r="995" ht="15"/>
    <row r="996" ht="15"/>
    <row r="997" ht="15"/>
    <row r="998" ht="15"/>
    <row r="999" ht="15"/>
    <row r="1000" ht="15"/>
    <row r="1006" ht="15"/>
    <row r="1007" ht="15"/>
    <row r="1008" ht="15"/>
    <row r="1009" ht="15"/>
    <row r="1010" ht="15"/>
    <row r="1011" ht="15"/>
    <row r="1012"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3" ht="15"/>
    <row r="1064" ht="15"/>
    <row r="1070" ht="15"/>
    <row r="1071" ht="15"/>
    <row r="1073" ht="15"/>
    <row r="1074" ht="15"/>
    <row r="1075" ht="15"/>
    <row r="1076" ht="15"/>
    <row r="1077" ht="15"/>
    <row r="1078" ht="15"/>
    <row r="1079" ht="15"/>
    <row r="1081" ht="15"/>
    <row r="1082" ht="15"/>
    <row r="1083"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1" ht="15"/>
    <row r="1202" ht="15"/>
    <row r="1203" ht="15"/>
    <row r="1204" ht="15"/>
    <row r="1205" ht="15"/>
    <row r="1206" ht="15"/>
    <row r="1207" ht="15"/>
    <row r="1208" ht="15"/>
    <row r="1209" ht="15"/>
    <row r="1210" ht="15"/>
    <row r="1218" ht="15"/>
    <row r="1219" ht="15"/>
    <row r="1222" ht="15"/>
    <row r="1223" ht="15"/>
    <row r="1224" ht="15"/>
    <row r="1225" ht="15"/>
    <row r="1226" ht="15"/>
    <row r="1227" ht="15"/>
    <row r="1228" ht="15"/>
    <row r="1229" ht="15"/>
    <row r="1232" ht="15"/>
    <row r="1233" ht="15"/>
    <row r="1234" ht="15"/>
    <row r="1235" ht="15"/>
    <row r="1236" ht="15"/>
    <row r="1237" ht="15"/>
    <row r="1238" ht="15"/>
    <row r="1239" ht="15"/>
    <row r="1240" ht="15"/>
    <row r="1241" ht="15"/>
    <row r="1242" ht="15"/>
    <row r="1243" ht="15"/>
    <row r="1245" ht="15"/>
    <row r="1246" ht="15"/>
    <row r="1247" ht="15"/>
    <row r="1250" ht="15"/>
    <row r="1252" ht="15"/>
    <row r="1254" ht="15"/>
    <row r="1257" ht="15"/>
    <row r="1258" ht="15"/>
    <row r="1259" ht="15"/>
    <row r="1261" ht="15"/>
    <row r="1263" ht="15"/>
    <row r="1264" ht="15"/>
    <row r="1265" ht="15"/>
    <row r="1266" ht="15"/>
    <row r="1267" ht="15"/>
    <row r="1269" ht="15"/>
    <row r="1270" ht="15"/>
    <row r="1271" ht="15"/>
    <row r="1272" ht="15"/>
    <row r="1274" ht="15"/>
    <row r="1276" ht="15"/>
    <row r="1277" ht="15"/>
    <row r="1279" ht="15"/>
    <row r="1280" ht="15"/>
    <row r="1281" ht="15"/>
    <row r="1282" ht="15"/>
    <row r="1284" ht="15"/>
    <row r="1286" ht="15"/>
    <row r="1287" ht="15"/>
    <row r="1288" ht="15"/>
    <row r="1289" ht="15"/>
    <row r="1291" ht="15"/>
    <row r="1292" ht="15"/>
    <row r="1293" ht="15"/>
    <row r="1294" ht="15"/>
    <row r="1295" ht="15"/>
    <row r="1296" ht="15"/>
    <row r="1297" ht="15"/>
    <row r="1300"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v>45956.104409722226</v>
      </c>
      <c r="G2" s="77">
        <f ca="1">IFERROR(NOW()-F2,"-")</f>
        <v>0.5482440972191398</v>
      </c>
      <c r="H2" s="107">
        <v>45956.092986111114</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4</v>
      </c>
      <c r="D3" s="103" t="s">
        <v>32684</v>
      </c>
      <c r="E3" s="106" t="s">
        <v>39099</v>
      </c>
      <c r="F3" s="107">
        <v>45956.62903935185</v>
      </c>
      <c r="G3" s="77">
        <f ca="1">IFERROR(NOW()-F3,"-")</f>
        <v>2.3614467594597954E-2</v>
      </c>
      <c r="H3" s="107">
        <v>45956.619884259257</v>
      </c>
      <c r="I3" s="103" t="str">
        <f>IFERROR(VLOOKUP(D3,DB!A:F,6,0),"")</f>
        <v>SCECO</v>
      </c>
      <c r="J3" s="102" t="str">
        <f>IFERROR(VLOOKUP(D3,DB!A:G,7,0),"")</f>
        <v>Vandalized</v>
      </c>
      <c r="K3" s="108" t="s">
        <v>39100</v>
      </c>
      <c r="L3" s="109" t="str">
        <f>IFERROR(VLOOKUP(D3,DB!A:I,9,0),"")</f>
        <v>Latis</v>
      </c>
    </row>
    <row r="4" spans="1:16383" ht="31.5" customHeight="1">
      <c r="A4" s="104"/>
      <c r="B4" s="103" t="str">
        <f>IFERROR(VLOOKUP(D4,DB!A:K,11,0),"")</f>
        <v/>
      </c>
      <c r="C4" s="105"/>
      <c r="D4" s="103"/>
      <c r="E4" s="106"/>
      <c r="F4" s="107"/>
      <c r="G4" s="77">
        <f ca="1">IFERROR(NOW()-F4,"-")</f>
        <v>45956.652653819445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45956.652653819445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45956.652653819445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45956.652653819445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45956.652653819445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45956.652653819445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45956.652653819445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45956.652653819445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45956.652653819445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45956.652653819445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45956.652653819445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45956.652653819445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45956.652653819445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45956.652653819445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45956.652653819445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45956.652653819445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45956.652653819445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45956.652653819445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45956.652653819445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45956.652653819445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45956.652653819445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45956.652653819445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45956.652653819445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45956.652653819445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45956.652653819445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45956.652653819445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45956.652653819445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45956.652653819445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45956.652653819445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45956.652653819445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45956.652653819445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45956.652653819445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45956.652653819445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45956.652653819445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45956.652653819445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45956.652653819445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45956.652653819445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45956.652653819445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45956.652653819445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45956.652653819445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45956.652653819445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45956.652653819445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45956.652653819445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45956.652653819445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45956.652653819445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45956.652653819445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45956.652653819445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45956.652653819445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45956.652653819445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45956.652653819445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45956.652653819445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45956.652653819445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45956.652653819445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45956.652653819445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45956.652653819445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45956.652653819445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45956.652653819445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45956.652653819445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45956.652653819445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45956.652653819445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45956.652653819445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45956.652653819445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45956.652653819445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45956.652653819445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45956.652653819445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45956.652653819445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45956.652653819445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45956.652653819445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45956.652653819445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45956.652653819445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45956.652653819445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45956.652653819445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45956.652653819445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45956.652653819445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45956.652653819445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45956.652653819445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45956.652653819445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45956.652653819445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45956.652653819445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45956.652653819445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45956.652653819445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45956.652653819445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45956.652653819445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45956.652653819445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45956.652653819445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45956.652653819445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45956.652653819445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45956.652653819445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45956.652653819445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45956.652653819445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45956.652653819445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45956.652653819445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45956.652653819445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45956.652653819445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45956.652653819445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45956.652653819445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45956.652653819445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45956.652653819445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45956.652653819445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45956.652653819445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45956.652653819445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45956.652653819445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45956.652653819445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45956.652653819445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45956.652653819445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45956.652653819445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45956.652653819445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45956.652653819445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45956.652653819445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45956.652653819445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45956.652653819445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45956.652653819445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45956.652653819445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45956.652653819445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45956.652653819445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45956.652653819445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45956.652653819445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45956.652653819445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45956.652653819445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45956.652653819445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45956.652653819445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45956.652653819445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45956.652653819445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45956.652653819445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45956.652653819445</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2025-10-26T12:41:50Z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