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23" documentId="120_S{2AC9BD13-BADA-5192-A53E-5A8FF88502F6}" xr6:coauthVersionLast="47" xr6:coauthVersionMax="47" xr10:uidLastSave="{305D96D7-9AB7-46E3-859A-440FD3F3F5F4}"/>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<sst xmlns="http://schemas.openxmlformats.org/spreadsheetml/2006/main" count="180277" uniqueCount="39123">
  <si>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</si>
  <si>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</si>
  <si>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</si>
  <si>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</si>
  <si>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</si>
  <si>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</si>
  <si>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</si>
  <si>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</si>
  <si>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</si>
  <si>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</si>
  <si>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</si>
  <si>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</si>
  <si>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</si>
  <si>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</si>
  <si>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</si>
  <si>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</si>
  <si>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</si>
  <si>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</si>
  <si>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</si>
  <si>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</si>
  <si>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</si>
  <si>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</si>
  <si>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</si>
  <si>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</si>
  <si>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</si>
  <si>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</si>
  <si>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</si>
  <si>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</si>
  <si>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</si>
  <si>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</si>
  <si>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</si>
  <si>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</si>
  <si>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</si>
  <si>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</si>
  <si>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</si>
  <si>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</si>
  <si>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</si>
  <si>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</si>
  <si>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</si>
  <si>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</si>
  <si>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</si>
  <si>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</si>
  <si>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</si>
  <si>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</si>
  <si>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</si>
  <si>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</si>
  <si>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</si>
  <si>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</si>
  <si>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</si>
  <si>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</si>
  <si>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</si>
  <si>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</si>
  <si>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</si>
  <si>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</si>
  <si>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</si>
  <si>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</si>
  <si>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</si>
  <si>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</si>
  <si>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</si>
  <si>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</si>
  <si>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</si>
  <si>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</si>
  <si>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</si>
  <si>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</si>
  <si>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</si>
  <si>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</si>
  <si>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</si>
  <si>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</si>
  <si>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</si>
  <si>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</si>
  <si>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</si>
  <si>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</si>
  <si>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</si>
  <si>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</si>
  <si>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</si>
  <si>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</si>
  <si>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</si>
  <si>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</si>
  <si>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</si>
  <si>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</si>
  <si>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</si>
  <si>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</si>
  <si>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</si>
  <si>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</si>
  <si>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</si>
  <si>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</si>
  <si>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</si>
  <si>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</si>
  <si>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</si>
  <si>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</si>
  <si>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</si>
  <si>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</si>
  <si>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</si>
  <si>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</si>
  <si>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</si>
  <si>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</si>
  <si>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</si>
  <si>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</si>
  <si>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</si>
  <si>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</si>
  <si>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</si>
  <si>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</si>
  <si>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</si>
  <si>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</si>
  <si>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</si>
  <si>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</si>
  <si>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</si>
  <si>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</si>
  <si>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</si>
  <si>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</si>
  <si>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</si>
  <si>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</si>
  <si>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</si>
  <si>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</si>
  <si>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</si>
  <si>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</si>
  <si>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</si>
  <si>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</si>
  <si>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</si>
  <si>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</si>
  <si>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</si>
  <si>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</si>
  <si>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</si>
  <si>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</si>
  <si>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</si>
  <si>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</si>
  <si>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</si>
  <si>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</si>
  <si>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</si>
  <si>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</si>
  <si>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</si>
  <si>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</si>
  <si>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</si>
  <si>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</si>
  <si>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</si>
  <si>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</si>
  <si>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</si>
  <si>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</si>
  <si>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</si>
  <si>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</si>
  <si>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</si>
  <si>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</si>
  <si>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</si>
  <si>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</si>
  <si>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</si>
  <si>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</si>
  <si>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</si>
  <si>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</si>
  <si>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</si>
  <si>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</si>
  <si>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</si>
  <si>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</si>
  <si>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</si>
  <si>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</si>
  <si>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</si>
  <si>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</si>
  <si>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</si>
  <si>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</si>
  <si>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</si>
  <si>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</si>
  <si>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</si>
  <si>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</si>
  <si>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</si>
  <si>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</si>
  <si>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</si>
  <si>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</si>
  <si>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</si>
  <si>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</si>
  <si>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</si>
  <si>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</si>
  <si>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</si>
  <si>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</si>
  <si>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</si>
  <si>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</si>
  <si>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</si>
  <si>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</si>
  <si>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</si>
  <si>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</si>
  <si>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</si>
  <si>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</si>
  <si>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</si>
  <si>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</si>
  <si>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</si>
  <si>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</si>
  <si>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</si>
  <si>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</si>
  <si>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</si>
  <si>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</si>
  <si>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</si>
  <si>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</si>
  <si>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</si>
  <si>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</si>
  <si>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</si>
  <si>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</si>
  <si>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</si>
  <si>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</si>
  <si>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</si>
  <si>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</si>
  <si>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</si>
  <si>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</si>
  <si>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</si>
  <si>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</si>
  <si>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</si>
  <si>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</si>
  <si>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</si>
  <si>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</si>
  <si>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</si>
  <si>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</si>
  <si>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</si>
  <si>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</si>
  <si>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</si>
  <si>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</si>
  <si>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</si>
  <si>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</si>
  <si>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</si>
  <si>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</si>
  <si>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</si>
  <si>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</si>
  <si>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</si>
  <si>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</si>
  <si>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</si>
  <si>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</si>
  <si>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</si>
  <si>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</si>
  <si>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</si>
  <si>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</si>
  <si>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</si>
  <si>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</si>
  <si>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</si>
  <si>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</si>
  <si>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</si>
  <si>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</si>
  <si>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</si>
  <si>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</si>
  <si>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</si>
  <si>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</si>
  <si>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</si>
  <si>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</si>
  <si>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</si>
  <si>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</si>
  <si>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</si>
  <si>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</si>
  <si>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</si>
  <si>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</si>
  <si>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</si>
  <si>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</si>
  <si>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</si>
  <si>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</si>
  <si>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</si>
  <si>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</si>
  <si>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</si>
  <si>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</si>
  <si>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</si>
  <si>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</si>
  <si>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</si>
  <si>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</si>
  <si>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</si>
  <si>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</si>
  <si>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</si>
  <si>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</si>
  <si>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</si>
  <si>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</si>
  <si>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</si>
  <si>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</si>
  <si>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</si>
  <si>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</si>
  <si>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</si>
  <si>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</si>
  <si>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</si>
  <si>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</si>
  <si>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</si>
  <si>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</si>
  <si>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</si>
  <si>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</si>
  <si>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</si>
  <si>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</si>
  <si>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</si>
  <si>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</si>
  <si>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</si>
  <si>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</si>
  <si>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</si>
  <si>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</si>
  <si>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</si>
  <si>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</si>
  <si>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</si>
  <si>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</si>
  <si>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</si>
  <si>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</si>
  <si>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</si>
  <si>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</si>
  <si>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</si>
  <si>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</si>
  <si>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</si>
  <si>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</si>
  <si>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</si>
  <si>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</si>
  <si>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</si>
  <si>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</si>
  <si>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</si>
  <si>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</si>
  <si>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</si>
  <si>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</si>
  <si>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</si>
  <si>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</si>
  <si>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</si>
  <si>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</si>
  <si>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</si>
  <si>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</si>
  <si>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</si>
  <si>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</si>
  <si>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</si>
  <si>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</si>
  <si>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</si>
  <si>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</si>
  <si>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</si>
  <si>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</si>
  <si>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</si>
  <si>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</si>
  <si>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</si>
  <si>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</si>
  <si>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</si>
  <si>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</si>
  <si>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</si>
  <si>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</si>
  <si>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</si>
  <si>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</si>
  <si>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</si>
  <si>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</si>
  <si>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</si>
  <si>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</si>
  <si>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</si>
  <si>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</si>
  <si>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</si>
  <si>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</si>
  <si>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</si>
  <si>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</si>
  <si>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</si>
  <si>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</si>
  <si>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</si>
  <si>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</si>
  <si>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</si>
  <si>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</si>
  <si>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</si>
  <si>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</si>
  <si>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</si>
  <si>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</si>
  <si>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</si>
  <si>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</si>
  <si>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</si>
  <si>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</si>
  <si>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</si>
  <si>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</si>
  <si>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</si>
  <si>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</si>
  <si>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</si>
  <si>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</si>
  <si>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</si>
  <si>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</si>
  <si>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</si>
  <si>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</si>
  <si>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</si>
  <si>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</si>
  <si>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</si>
  <si>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</si>
  <si>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</si>
  <si>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</si>
  <si>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</si>
  <si>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</si>
  <si>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</si>
  <si>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</si>
  <si>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</si>
  <si>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</si>
  <si>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</si>
  <si>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</si>
  <si>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</si>
  <si>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</si>
  <si>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</si>
  <si>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</si>
  <si>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</si>
  <si>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</si>
  <si>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</si>
  <si>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</si>
  <si>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</si>
  <si>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</si>
  <si>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</si>
  <si>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</si>
  <si>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</si>
  <si>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</si>
  <si>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</si>
  <si>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</si>
  <si>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</si>
  <si>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</si>
  <si>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</si>
  <si>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</si>
  <si>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</si>
  <si>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</si>
  <si>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</si>
  <si>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</si>
  <si>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</si>
  <si>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</si>
  <si>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</si>
  <si>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</si>
  <si>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</si>
  <si>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</si>
  <si>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</si>
  <si>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</si>
  <si>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</si>
  <si>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</si>
  <si>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</si>
  <si>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</si>
  <si>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</si>
  <si>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</si>
  <si>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</si>
  <si>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</si>
  <si>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</si>
  <si>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</si>
  <si>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</si>
  <si>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</si>
  <si>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</si>
  <si>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</si>
  <si>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</si>
  <si>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</si>
  <si>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</si>
  <si>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</si>
  <si>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</si>
  <si>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</si>
  <si>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</si>
  <si>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</si>
  <si>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</si>
  <si>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</si>
  <si>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</si>
  <si>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</si>
  <si>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</si>
  <si>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</si>
  <si>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</si>
  <si>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</si>
  <si>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</si>
  <si>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</si>
  <si>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</si>
  <si>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</si>
  <si>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</si>
  <si>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</si>
  <si>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</si>
  <si>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</si>
  <si>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</si>
  <si>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</si>
  <si>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</si>
  <si>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</si>
  <si>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</si>
  <si>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</si>
  <si>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</si>
  <si>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</si>
  <si>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</si>
  <si>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</si>
  <si>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</si>
  <si>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</si>
  <si>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</si>
  <si>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</si>
  <si>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</si>
  <si>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</si>
  <si>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</si>
  <si>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</si>
  <si>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</si>
  <si>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</si>
  <si>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</si>
  <si>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</si>
  <si>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</si>
  <si>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</si>
  <si>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</si>
  <si>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</si>
  <si>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</si>
  <si>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</si>
  <si>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</si>
  <si>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</si>
  <si>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</si>
  <si>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</si>
  <si>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</si>
  <si>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</si>
  <si>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</si>
  <si>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</si>
  <si>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</si>
  <si>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</si>
  <si>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</si>
  <si>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</si>
  <si>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</si>
  <si>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</si>
  <si>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</si>
  <si>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</si>
  <si>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</si>
  <si>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</si>
  <si>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</si>
  <si>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</si>
  <si>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</si>
  <si>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</si>
  <si>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</si>
  <si>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</si>
  <si>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</si>
  <si>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</si>
  <si>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</si>
  <si>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</si>
  <si>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</si>
  <si>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</si>
  <si>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</si>
  <si>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</si>
  <si>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</si>
  <si>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</si>
  <si>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</si>
  <si>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</si>
  <si>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</si>
  <si>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</si>
  <si>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</si>
  <si>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</si>
  <si>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</si>
  <si>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</si>
  <si>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</si>
  <si>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</si>
  <si>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</si>
  <si>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</si>
  <si>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</si>
  <si>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</si>
  <si>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</si>
  <si>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</si>
  <si>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</si>
  <si>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</si>
  <si>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</si>
  <si>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</si>
  <si>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</si>
  <si>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</si>
  <si>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</si>
  <si>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</si>
  <si>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</si>
  <si>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</si>
  <si>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</si>
  <si>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</si>
  <si>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</si>
  <si>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</si>
  <si>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</si>
  <si>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</si>
  <si>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</si>
  <si>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</si>
  <si>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</si>
  <si>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</si>
  <si>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</si>
  <si>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</si>
  <si>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</si>
  <si>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</si>
  <si>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</si>
  <si>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</si>
  <si>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</si>
  <si>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</si>
  <si>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</si>
  <si>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</si>
  <si>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</si>
  <si>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</si>
  <si>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</si>
  <si>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</si>
  <si>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</si>
  <si>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</si>
  <si>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</si>
  <si>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</si>
  <si>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</si>
  <si>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</si>
  <si>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</si>
  <si>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</si>
  <si>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</si>
  <si>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</si>
  <si>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</si>
  <si>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</si>
  <si>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</si>
  <si>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</si>
  <si>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</si>
  <si>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</si>
  <si>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</si>
  <si>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</si>
  <si>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</si>
  <si>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</si>
  <si>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</si>
  <si>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</si>
  <si>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</si>
  <si>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</si>
  <si>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</si>
  <si>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</si>
  <si>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</si>
  <si>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</si>
  <si>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</si>
  <si>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</si>
  <si>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</si>
  <si>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</si>
  <si>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</si>
  <si>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</si>
  <si>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</si>
  <si>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</si>
  <si>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</si>
  <si>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</si>
  <si>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</si>
  <si>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</si>
  <si>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</si>
  <si>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</si>
  <si>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</si>
  <si>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</si>
  <si>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</si>
  <si>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</si>
  <si>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</si>
  <si>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</si>
  <si>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</si>
  <si>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</si>
  <si>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</si>
  <si>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</si>
  <si>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</si>
  <si>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</si>
  <si>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</si>
  <si>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</si>
  <si>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</si>
  <si>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</si>
  <si>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</si>
  <si>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</si>
  <si>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</si>
  <si>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</si>
  <si>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</si>
  <si>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</si>
  <si>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</si>
  <si>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</si>
  <si>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</si>
  <si>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</si>
  <si>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</si>
  <si>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</si>
  <si>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</si>
  <si>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</si>
  <si>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</si>
  <si>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</si>
  <si>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</si>
  <si>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</si>
  <si>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</si>
  <si>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</si>
  <si>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</si>
  <si>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</si>
  <si>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</si>
  <si>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</si>
  <si>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</si>
  <si>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</si>
  <si>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</si>
  <si>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</si>
  <si>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</si>
  <si>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</si>
  <si>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</si>
  <si>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</si>
  <si>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</si>
  <si>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</si>
  <si>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</si>
  <si>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</si>
  <si>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</si>
  <si>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</si>
  <si>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</si>
  <si>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</si>
  <si>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</si>
  <si>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</si>
  <si>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</si>
  <si>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</si>
  <si>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</si>
  <si>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</si>
  <si>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</si>
  <si>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</si>
  <si>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</si>
  <si>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</si>
  <si>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</si>
  <si>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</si>
  <si>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</si>
  <si>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</si>
  <si>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</si>
  <si>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</si>
  <si>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</si>
  <si>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</si>
  <si>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</si>
  <si>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</si>
  <si>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</si>
  <si>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</si>
  <si>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</si>
  <si>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</si>
  <si>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</si>
  <si>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</si>
  <si>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</si>
  <si>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</si>
  <si>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</si>
  <si>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</si>
  <si>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</si>
  <si>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</si>
  <si>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</si>
  <si>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</si>
  <si>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</si>
  <si>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</si>
  <si>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</si>
  <si>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</si>
  <si>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</si>
  <si>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</si>
  <si>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</si>
  <si>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</si>
  <si>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</si>
  <si>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</si>
  <si>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</si>
  <si>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</si>
  <si>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</si>
  <si>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</si>
  <si>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</si>
  <si>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</si>
  <si>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</si>
  <si>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</si>
  <si>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</si>
  <si>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</si>
  <si>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</si>
  <si>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</si>
  <si>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</si>
  <si>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</si>
  <si>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</si>
  <si>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</si>
  <si>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</si>
  <si>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</si>
  <si>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</si>
  <si>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</si>
  <si>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</si>
  <si>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</si>
  <si>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</si>
  <si>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</si>
  <si>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</si>
  <si>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</si>
  <si>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</si>
  <si>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</si>
  <si>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</si>
  <si>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</si>
  <si>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</si>
  <si>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</si>
  <si>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</si>
  <si>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</si>
  <si>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</si>
  <si>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</si>
  <si>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</si>
  <si>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</si>
  <si>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</si>
  <si>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</si>
  <si>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</si>
  <si>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</si>
  <si>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</si>
  <si>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</si>
  <si>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</si>
  <si>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</si>
  <si>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</si>
  <si>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</si>
  <si>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</si>
  <si>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</si>
  <si>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</si>
  <si>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</si>
  <si>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</si>
  <si>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</si>
  <si>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</si>
  <si>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</si>
  <si>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</si>
  <si>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</si>
  <si>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</si>
  <si>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</si>
  <si>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</si>
  <si>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</si>
  <si>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</si>
  <si>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</si>
  <si>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</si>
  <si>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</si>
  <si>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</si>
  <si>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</si>
  <si>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</si>
  <si>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</si>
  <si>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</si>
  <si>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</si>
  <si>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</si>
  <si>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</si>
  <si>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</si>
  <si>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</si>
  <si>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</si>
  <si>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</si>
  <si>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</si>
  <si>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</si>
  <si>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</si>
  <si>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</si>
  <si>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</si>
  <si>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</si>
  <si>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</si>
  <si>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</si>
  <si>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</si>
  <si>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</si>
  <si>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</si>
  <si>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</si>
  <si>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</si>
  <si>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</si>
  <si>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</si>
  <si>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</si>
  <si>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</si>
  <si>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</si>
  <si>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</si>
  <si>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</si>
  <si>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</si>
  <si>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</si>
  <si>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</si>
  <si>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</si>
  <si>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</si>
  <si>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</si>
  <si>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</si>
  <si>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</si>
  <si>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</si>
  <si>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</si>
  <si>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</si>
  <si>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</si>
  <si>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</si>
  <si>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</si>
  <si>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</si>
  <si>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</si>
  <si>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</si>
  <si>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</si>
  <si>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</si>
  <si>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</si>
  <si>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</si>
  <si>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</si>
  <si>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</si>
  <si>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</si>
  <si>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</si>
  <si>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</si>
  <si>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</si>
  <si>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</si>
  <si>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</si>
  <si>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</si>
  <si>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</si>
  <si>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</si>
  <si>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</si>
  <si>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</si>
  <si>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</si>
  <si>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</si>
  <si>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</si>
  <si>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</si>
  <si>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</si>
  <si>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</si>
  <si>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</si>
  <si>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</si>
  <si>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</si>
  <si>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</si>
  <si>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</si>
  <si>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</si>
  <si>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</si>
  <si>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</si>
  <si>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</si>
  <si>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</si>
  <si>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</si>
  <si>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</si>
  <si>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</si>
  <si>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</si>
  <si>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</si>
  <si>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</si>
  <si>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</si>
  <si>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</si>
  <si>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</si>
  <si>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</si>
  <si>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</si>
  <si>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</si>
  <si>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</si>
  <si>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</si>
  <si>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</si>
  <si>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</si>
  <si>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</si>
  <si>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</si>
  <si>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</si>
  <si>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</si>
  <si>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</si>
  <si>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</si>
  <si>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</si>
  <si>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</si>
  <si>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</si>
  <si>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</si>
  <si>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</si>
  <si>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</si>
  <si>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</si>
  <si>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</si>
  <si>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</si>
  <si>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</si>
  <si>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</si>
  <si>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</si>
  <si>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</si>
  <si>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</si>
  <si>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</si>
  <si>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</si>
  <si>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</si>
  <si>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</si>
  <si>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</si>
  <si>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</si>
  <si>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</si>
  <si>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</si>
  <si>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</si>
  <si>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</si>
  <si>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</si>
  <si>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</si>
  <si>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</si>
  <si>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</si>
  <si>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</si>
  <si>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</si>
  <si>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</si>
  <si>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</si>
  <si>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</si>
  <si>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</si>
  <si>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</si>
  <si>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</si>
  <si>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</si>
  <si>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</si>
  <si>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</si>
  <si>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</si>
  <si>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</si>
  <si>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</si>
  <si>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</si>
  <si>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</si>
  <si>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</si>
  <si>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</si>
  <si>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</si>
  <si>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</si>
  <si>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</si>
  <si>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</si>
  <si>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</si>
  <si>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</si>
  <si>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</si>
  <si>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</si>
  <si>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</si>
  <si>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</si>
  <si>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</si>
  <si>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</si>
  <si>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</si>
  <si>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</si>
  <si>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</si>
  <si>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</si>
  <si>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</si>
  <si>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</si>
  <si>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</si>
  <si>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</si>
  <si>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</si>
  <si>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</si>
  <si>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</si>
  <si>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</si>
  <si>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</si>
  <si>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</si>
  <si>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</si>
  <si>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</si>
  <si>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</si>
  <si>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</si>
  <si>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</si>
  <si>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</si>
  <si>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</si>
  <si>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</si>
  <si>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</si>
  <si>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</si>
  <si>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</si>
  <si>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</si>
  <si>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</si>
  <si>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</si>
  <si>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</si>
  <si>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</si>
  <si>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</si>
  <si>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</si>
  <si>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</si>
  <si>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</si>
  <si>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</si>
  <si>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</si>
  <si>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</si>
  <si>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</si>
  <si>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</si>
  <si>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</si>
  <si>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</si>
  <si>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</si>
  <si>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</si>
  <si>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</si>
  <si>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</si>
  <si>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</si>
  <si>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</si>
  <si>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</si>
  <si>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</si>
  <si>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</si>
  <si>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</si>
  <si>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</si>
  <si>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</si>
  <si>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</si>
  <si>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</si>
  <si>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</si>
  <si>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</si>
  <si>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</si>
  <si>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</si>
  <si>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</si>
  <si>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</si>
  <si>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</si>
  <si>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</si>
  <si>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</si>
  <si>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</si>
  <si>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</si>
  <si>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</si>
  <si>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</si>
  <si>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</si>
  <si>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</si>
  <si>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</si>
  <si>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</si>
  <si>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</si>
  <si>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</si>
  <si>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</si>
  <si>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</si>
  <si>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</si>
  <si>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</si>
  <si>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</si>
  <si>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</si>
  <si>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</si>
  <si>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</si>
  <si>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</si>
  <si>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</si>
  <si>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</si>
  <si>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</si>
  <si>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</si>
  <si>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</si>
  <si>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</si>
  <si>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</si>
  <si>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</si>
  <si>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</si>
  <si>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</si>
  <si>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</si>
  <si>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</si>
  <si>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</si>
  <si>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</si>
  <si>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</si>
  <si>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</si>
  <si>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</si>
  <si>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</si>
  <si>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</si>
  <si>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</si>
  <si>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</si>
  <si>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</si>
  <si>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</si>
  <si>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</si>
  <si>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</si>
  <si>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</si>
  <si>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</si>
  <si>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</si>
  <si>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</si>
  <si>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</si>
  <si>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</si>
  <si>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</si>
  <si>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</si>
  <si>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</si>
  <si>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</si>
  <si>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</si>
  <si>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</si>
  <si>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</si>
  <si>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</si>
  <si>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</si>
  <si>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</si>
  <si>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</si>
  <si>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</si>
  <si>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</si>
  <si>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</si>
  <si>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</si>
  <si>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</si>
  <si>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</si>
  <si>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</si>
  <si>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</si>
  <si>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</si>
  <si>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</si>
  <si>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</si>
  <si>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</si>
  <si>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</si>
  <si>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</si>
  <si>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</si>
  <si>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</si>
  <si>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</si>
  <si>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</si>
  <si>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</si>
  <si>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</si>
  <si>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</si>
  <si>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</si>
  <si>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</si>
  <si>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</si>
  <si>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</si>
  <si>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</si>
  <si>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</si>
  <si>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</si>
  <si>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</si>
  <si>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</si>
  <si>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</si>
  <si>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</si>
  <si>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</si>
  <si>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</si>
  <si>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</si>
  <si>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</si>
  <si>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</si>
  <si>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</si>
  <si>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</si>
  <si>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</si>
  <si>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</si>
  <si>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</si>
  <si>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</si>
  <si>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</si>
  <si>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</si>
  <si>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</si>
  <si>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</si>
  <si>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</si>
  <si>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</si>
  <si>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</si>
  <si>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</si>
  <si>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</si>
  <si>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</si>
  <si>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</si>
  <si>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</si>
  <si>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</si>
  <si>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</si>
  <si>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</si>
  <si>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</si>
  <si>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</si>
  <si>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</si>
  <si>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</si>
  <si>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</si>
  <si>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</si>
  <si>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</si>
  <si>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</si>
  <si>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</si>
  <si>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</si>
  <si>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</si>
  <si>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</si>
  <si>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</si>
  <si>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</si>
  <si>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</si>
  <si>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</si>
  <si>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</si>
  <si>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</si>
  <si>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</si>
  <si>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</si>
  <si>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</si>
  <si>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</si>
  <si>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</si>
  <si>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</si>
  <si>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</si>
  <si>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</si>
  <si>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</si>
  <si>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</si>
  <si>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</si>
  <si>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</si>
  <si>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</si>
  <si>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</si>
  <si>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</si>
  <si>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</si>
  <si>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</si>
  <si>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</si>
  <si>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</si>
  <si>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</si>
  <si>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</si>
  <si>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</si>
  <si>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</si>
  <si>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</si>
  <si>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</si>
  <si>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</si>
  <si>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</si>
  <si>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</si>
  <si>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</si>
  <si>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</si>
  <si>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</si>
  <si>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</si>
  <si>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</si>
  <si>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</si>
  <si>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</si>
  <si>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</si>
  <si>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</si>
  <si>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</si>
  <si>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</si>
  <si>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</si>
  <si>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</si>
  <si>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</si>
  <si>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</si>
  <si>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</si>
  <si>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</si>
  <si>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</si>
  <si>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</si>
  <si>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</si>
  <si>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</si>
  <si>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</si>
  <si>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</si>
  <si>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</si>
  <si>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</si>
  <si>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</si>
  <si>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</si>
  <si>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</si>
  <si>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</si>
  <si>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</si>
  <si>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</si>
  <si>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</si>
  <si>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</si>
  <si>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</si>
  <si>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</si>
  <si>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</si>
  <si>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</si>
  <si>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</si>
  <si>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</si>
  <si>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</si>
  <si>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</si>
  <si>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</si>
  <si>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</si>
  <si>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</si>
  <si>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</si>
  <si>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</si>
  <si>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</si>
  <si>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</si>
  <si>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</si>
  <si>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</si>
  <si>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</si>
  <si>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</si>
  <si>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</si>
  <si>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</si>
  <si>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</si>
  <si>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</si>
  <si>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</si>
  <si>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</si>
  <si>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</si>
  <si>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</si>
  <si>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</si>
  <si>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</si>
  <si>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</si>
  <si>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</si>
  <si>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</si>
  <si>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</si>
  <si>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</si>
  <si>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</si>
  <si>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</si>
  <si>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</si>
  <si>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</si>
  <si>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</si>
  <si>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</si>
  <si>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</si>
  <si>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</si>
  <si>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</si>
  <si>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</si>
  <si>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</si>
  <si>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</si>
  <si>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</si>
  <si>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</si>
  <si>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</si>
  <si>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</si>
  <si>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</si>
  <si>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</si>
  <si>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</si>
  <si>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</si>
  <si>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</si>
  <si>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</si>
  <si>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</si>
  <si>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</si>
  <si>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</si>
  <si>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</si>
  <si>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</si>
  <si>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</si>
  <si>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</si>
  <si>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</si>
  <si>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</si>
  <si>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</si>
  <si>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</si>
  <si>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</si>
  <si>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</si>
  <si>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</si>
  <si>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</si>
  <si>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</si>
  <si>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</si>
  <si>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</si>
  <si>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</si>
  <si>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</si>
  <si>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</si>
  <si>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</si>
  <si>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</si>
  <si>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</si>
  <si>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</si>
  <si>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</si>
  <si>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</si>
  <si>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</si>
  <si>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</si>
  <si>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</si>
  <si>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</si>
  <si>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</si>
  <si>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</si>
  <si>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</si>
  <si>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</si>
  <si>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</si>
  <si>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</si>
  <si>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</si>
  <si>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</si>
  <si>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</si>
  <si>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</si>
  <si>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</si>
  <si>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</si>
  <si>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</si>
  <si>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</si>
  <si>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</si>
  <si>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</si>
  <si>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</si>
  <si>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</si>
  <si>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</si>
  <si>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</si>
  <si>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</si>
  <si>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</si>
  <si>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</si>
  <si>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</si>
  <si>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</si>
  <si>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</si>
  <si>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</si>
  <si>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</si>
  <si>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</si>
  <si>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</si>
  <si>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</si>
  <si>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</si>
  <si>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</si>
  <si>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</si>
  <si>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</si>
  <si>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</si>
  <si>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</si>
  <si>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</si>
  <si>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</si>
  <si>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</si>
  <si>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</si>
  <si>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</si>
  <si>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</si>
  <si>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</si>
  <si>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</si>
  <si>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</si>
  <si>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</si>
  <si>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</si>
  <si>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</si>
  <si>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</si>
  <si>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</si>
  <si>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</si>
  <si>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</si>
  <si>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</si>
  <si>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</si>
  <si>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</si>
  <si>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</si>
  <si>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</si>
  <si>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</si>
  <si>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</si>
  <si>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</si>
  <si>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</si>
  <si>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</si>
  <si>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</si>
  <si>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</si>
  <si>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</si>
  <si>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</si>
  <si>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</si>
  <si>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</si>
  <si>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</si>
  <si>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</si>
  <si>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</si>
  <si>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</si>
  <si>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</si>
  <si>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</si>
  <si>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</si>
  <si>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</si>
  <si>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</si>
  <si>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</si>
  <si>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</si>
  <si>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</si>
  <si>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</si>
  <si>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</si>
  <si>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</si>
  <si>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</si>
  <si>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</si>
  <si>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</si>
  <si>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</si>
  <si>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</si>
  <si>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</si>
  <si>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</si>
  <si>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</si>
  <si>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</si>
  <si>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</si>
  <si>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</si>
  <si>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</si>
  <si>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</si>
  <si>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</si>
  <si>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</si>
  <si>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</si>
  <si>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</si>
  <si>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</si>
  <si>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</si>
  <si>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</si>
  <si>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</si>
  <si>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</si>
  <si>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</si>
  <si>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</si>
  <si>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</si>
  <si>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</si>
  <si>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</si>
  <si>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</si>
  <si>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</si>
  <si>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</si>
  <si>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</si>
  <si>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</si>
  <si>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</si>
  <si>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</si>
  <si>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</si>
  <si>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</si>
  <si>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</si>
  <si>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</si>
  <si>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</si>
  <si>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</si>
  <si>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</si>
  <si>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</si>
  <si>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</si>
  <si>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</si>
  <si>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</si>
  <si>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</si>
  <si>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</si>
  <si>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</si>
  <si>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</si>
  <si>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</si>
  <si>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</si>
  <si>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</si>
  <si>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</si>
  <si>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</si>
  <si>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</si>
  <si>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</si>
  <si>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</si>
  <si>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</si>
  <si>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</si>
  <si>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</si>
  <si>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</si>
  <si>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</si>
  <si>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</si>
  <si>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</si>
  <si>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</si>
  <si>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</si>
  <si>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</si>
  <si>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</si>
  <si>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</si>
  <si>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</si>
  <si>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</si>
  <si>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</si>
  <si>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</si>
  <si>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</si>
  <si>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</si>
  <si>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</si>
  <si>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</si>
  <si>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</si>
  <si>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</si>
  <si>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</si>
  <si>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</si>
  <si>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</si>
  <si>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</si>
  <si>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</si>
  <si>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</si>
  <si>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</si>
  <si>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</si>
  <si>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</si>
  <si>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</si>
  <si>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</si>
  <si>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</si>
  <si>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</si>
  <si>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</si>
  <si>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</si>
  <si>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</si>
  <si>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</si>
  <si>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</si>
  <si>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</si>
  <si>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</si>
  <si>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</si>
  <si>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</si>
  <si>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</si>
  <si>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</si>
  <si>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</si>
  <si>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</si>
  <si>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</si>
  <si>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</si>
  <si>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</si>
  <si>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</si>
  <si>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</si>
  <si>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</si>
  <si>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</si>
  <si>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</si>
  <si>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</si>
  <si>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</si>
  <si>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</si>
  <si>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</si>
  <si>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</si>
  <si>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</si>
  <si>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</si>
  <si>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</si>
  <si>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</si>
  <si>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</si>
  <si>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</si>
  <si>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</si>
  <si>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</si>
  <si>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</si>
  <si>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</si>
  <si>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</si>
  <si>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</si>
  <si>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</si>
  <si>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</si>
  <si>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</si>
  <si>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</si>
  <si>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</si>
  <si>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</si>
  <si>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</si>
  <si>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</si>
  <si>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</si>
  <si>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</si>
  <si>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</si>
  <si>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</si>
  <si>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</si>
  <si>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</si>
  <si>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</si>
  <si>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</si>
  <si>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</si>
  <si>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</si>
  <si>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</si>
  <si>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</si>
  <si>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</si>
  <si>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</si>
  <si>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</si>
  <si>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</si>
  <si>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</si>
  <si>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</si>
  <si>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</si>
  <si>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</si>
  <si>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</si>
  <si>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</si>
  <si>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</si>
  <si>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</si>
  <si>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</si>
  <si>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</si>
  <si>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</si>
  <si>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</si>
  <si>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</si>
  <si>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</si>
  <si>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</si>
  <si>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</si>
  <si>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</si>
  <si>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</si>
  <si>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</si>
  <si>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</si>
  <si>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</si>
  <si>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</si>
  <si>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</si>
  <si>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</si>
  <si>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</si>
  <si>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</si>
  <si>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</si>
  <si>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</si>
  <si>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</si>
  <si>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</si>
  <si>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</si>
  <si>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</si>
  <si>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</si>
  <si>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</si>
  <si>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</si>
  <si>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</si>
  <si>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</si>
  <si>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</si>
  <si>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</si>
  <si>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</si>
  <si>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</si>
  <si>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</si>
  <si>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</si>
  <si>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</si>
  <si>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</si>
  <si>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</si>
  <si>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</si>
  <si>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</si>
  <si>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</si>
  <si>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</si>
  <si>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</si>
  <si>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</si>
  <si>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</si>
  <si>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</si>
  <si>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</si>
  <si>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</si>
  <si>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</si>
  <si>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</si>
  <si>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</si>
  <si>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</si>
  <si>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</si>
  <si>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</si>
  <si>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</si>
  <si>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</si>
  <si>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</si>
  <si>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</si>
  <si>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</si>
  <si>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</si>
  <si>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</si>
  <si>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</si>
  <si>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</si>
  <si>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</si>
  <si>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</si>
  <si>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</si>
  <si>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</si>
  <si>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</si>
  <si>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</si>
  <si>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</si>
  <si>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</si>
  <si>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</si>
  <si>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</si>
  <si>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</si>
  <si>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</si>
  <si>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</si>
  <si>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</si>
  <si>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</si>
  <si>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</si>
  <si>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</si>
  <si>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</si>
  <si>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</si>
  <si>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</si>
  <si>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</si>
  <si>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</si>
  <si>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</si>
  <si>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</si>
  <si>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</si>
  <si>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</si>
  <si>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</si>
  <si>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</si>
  <si>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</si>
  <si>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</si>
  <si>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</si>
  <si>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</si>
  <si>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</si>
  <si>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</si>
  <si>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</si>
  <si>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</si>
  <si>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</si>
  <si>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</si>
  <si>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</si>
  <si>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</si>
  <si>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</si>
  <si>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</si>
  <si>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</si>
  <si>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</si>
  <si>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</si>
  <si>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</si>
  <si>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</si>
  <si>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</si>
  <si>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</si>
  <si>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</si>
  <si>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</si>
  <si>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</si>
  <si>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</si>
  <si>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</si>
  <si>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</si>
  <si>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</si>
  <si>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</si>
  <si>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</si>
  <si>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</si>
  <si>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</si>
  <si>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</si>
  <si>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</si>
  <si>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</si>
  <si>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</si>
  <si>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</si>
  <si>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</si>
  <si>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</si>
  <si>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</si>
  <si>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</si>
  <si>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</si>
  <si>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</si>
  <si>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</si>
  <si>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</si>
  <si>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</si>
  <si>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</si>
  <si>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</si>
  <si>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</si>
  <si>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</si>
  <si>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</si>
  <si>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</si>
  <si>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</si>
  <si>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</si>
  <si>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</si>
  <si>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</si>
  <si>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</si>
  <si>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</si>
  <si>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</si>
  <si>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</si>
  <si>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</si>
  <si>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</si>
  <si>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</si>
  <si>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</si>
  <si>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</si>
  <si>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</si>
  <si>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</si>
  <si>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</si>
  <si>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</si>
  <si>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</si>
  <si>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</si>
  <si>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</si>
  <si>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</si>
  <si>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</si>
  <si>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</si>
  <si>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</si>
  <si>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</si>
  <si>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</si>
  <si>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</si>
  <si>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</si>
  <si>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</si>
  <si>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</si>
  <si>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</si>
  <si>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</si>
  <si>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</si>
  <si>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</si>
  <si>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</si>
  <si>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</si>
  <si>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</si>
  <si>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</si>
  <si>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</si>
  <si>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</si>
  <si>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</si>
  <si>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</si>
  <si>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</si>
  <si>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</si>
  <si>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</si>
  <si>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</si>
  <si>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</si>
  <si>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</si>
  <si>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</si>
  <si>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</si>
  <si>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</si>
  <si>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</si>
  <si>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</si>
  <si>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</si>
  <si>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</si>
  <si>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</si>
  <si>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</si>
  <si>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</si>
  <si>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</si>
  <si>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</si>
  <si>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</si>
  <si>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</si>
  <si>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</si>
  <si>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</si>
  <si>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</si>
  <si>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</si>
  <si>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</si>
  <si>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</si>
  <si>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</si>
  <si>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</si>
  <si>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</si>
  <si>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</si>
  <si>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</si>
  <si>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</si>
  <si>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</si>
  <si>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</si>
  <si>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</si>
  <si>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</si>
  <si>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</si>
  <si>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</si>
  <si>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</si>
  <si>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</si>
  <si>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</si>
  <si>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</si>
  <si>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</si>
  <si>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</si>
  <si>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</si>
  <si>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</si>
  <si>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</si>
  <si>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</si>
  <si>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</si>
  <si>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</si>
  <si>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</si>
  <si>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</si>
  <si>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</si>
  <si>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</si>
  <si>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</si>
  <si>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</si>
  <si>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</si>
  <si>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</si>
  <si>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</si>
  <si>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</si>
  <si>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</si>
  <si>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</si>
  <si>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</si>
  <si>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</si>
  <si>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</si>
  <si>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</si>
  <si>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</si>
  <si>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</si>
  <si>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</si>
  <si>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</si>
  <si>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</si>
  <si>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</si>
  <si>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</si>
  <si>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</si>
  <si>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</si>
  <si>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</si>
  <si>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</si>
  <si>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</si>
  <si>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</si>
  <si>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</si>
  <si>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</si>
  <si>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</si>
  <si>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</si>
  <si>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</si>
  <si>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</si>
  <si>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</si>
  <si>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</si>
  <si>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</si>
  <si>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</si>
  <si>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</si>
  <si>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</si>
  <si>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</si>
  <si>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</si>
  <si>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</si>
  <si>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</si>
  <si>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</si>
  <si>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</si>
  <si>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</si>
  <si>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</si>
  <si>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</si>
  <si>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</si>
  <si>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</si>
  <si>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</si>
  <si>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</si>
  <si>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</si>
  <si>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</si>
  <si>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</si>
  <si>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</si>
  <si>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</si>
  <si>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</si>
  <si>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</si>
  <si>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</si>
  <si>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</si>
  <si>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</si>
  <si>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</si>
  <si>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</si>
  <si>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</si>
  <si>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</si>
  <si>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</si>
  <si>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</si>
  <si>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</si>
  <si>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</si>
  <si>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</si>
  <si>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</si>
  <si>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</si>
  <si>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</si>
  <si>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</si>
  <si>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</si>
  <si>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</si>
  <si>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</si>
  <si>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</si>
  <si>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</si>
  <si>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</si>
  <si>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</si>
  <si>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</si>
  <si>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</si>
  <si>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</si>
  <si>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</si>
  <si>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</si>
  <si>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</si>
  <si>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</si>
  <si>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</si>
  <si>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</si>
  <si>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</si>
  <si>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</si>
  <si>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</si>
  <si>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</si>
  <si>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</si>
  <si>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</si>
  <si>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</si>
  <si>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</si>
  <si>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</si>
  <si>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</si>
  <si>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</si>
  <si>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</si>
  <si>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</si>
  <si>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</si>
  <si>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</si>
  <si>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</si>
  <si>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</si>
  <si>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</si>
  <si>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</si>
  <si>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</si>
  <si>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</si>
  <si>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</si>
  <si>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</si>
  <si>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</si>
  <si>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</si>
  <si>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</si>
  <si>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</si>
  <si>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</si>
  <si>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</si>
  <si>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</si>
  <si>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</si>
  <si>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</si>
  <si>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</si>
  <si>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</si>
  <si>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</si>
  <si>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</si>
  <si>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</si>
  <si>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</si>
  <si>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</si>
  <si>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</si>
  <si>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</si>
  <si>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</si>
  <si>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</si>
  <si>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</si>
  <si>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</si>
  <si>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</si>
  <si>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</si>
  <si>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</si>
  <si>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</si>
  <si>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</si>
  <si>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</si>
  <si>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</si>
  <si>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</si>
  <si>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</si>
  <si>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</si>
  <si>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</si>
  <si>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</si>
  <si>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</si>
  <si>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</si>
  <si>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</si>
  <si>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</si>
  <si>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</si>
  <si>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</si>
  <si>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</si>
  <si>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</si>
  <si>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</si>
  <si>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</si>
  <si>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</si>
  <si>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</si>
  <si>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</si>
  <si>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</si>
  <si>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</si>
  <si>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</si>
  <si>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</si>
  <si>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</si>
  <si>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</si>
  <si>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</si>
  <si>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</si>
  <si>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</si>
  <si>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</si>
  <si>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</si>
  <si>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</si>
  <si>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</si>
  <si>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</si>
  <si>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</si>
  <si>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</si>
  <si>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</si>
  <si>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</si>
  <si>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</si>
  <si>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</si>
  <si>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</si>
  <si>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</si>
  <si>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</si>
  <si>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</si>
  <si>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</si>
  <si>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</si>
  <si>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</si>
  <si>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</si>
  <si>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</si>
  <si>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</si>
  <si>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</si>
  <si>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</si>
  <si>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</si>
  <si>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</si>
  <si>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</si>
  <si>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</si>
  <si>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</si>
  <si>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</si>
  <si>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</si>
  <si>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</si>
  <si>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</si>
  <si>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</si>
  <si>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</si>
  <si>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</si>
  <si>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</si>
  <si>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</si>
  <si>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</si>
  <si>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</si>
  <si>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</si>
  <si>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</si>
  <si>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</si>
  <si>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</si>
  <si>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</si>
  <si>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</si>
  <si>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</si>
  <si>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</si>
  <si>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</si>
  <si>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</si>
  <si>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</si>
  <si>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</si>
  <si>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</si>
  <si>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</si>
  <si>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</si>
  <si>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</si>
  <si>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</si>
  <si>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</si>
  <si>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</si>
  <si>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</si>
  <si>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</si>
  <si>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</si>
  <si>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</si>
  <si>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</si>
  <si>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</si>
  <si>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</si>
  <si>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</si>
  <si>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</si>
  <si>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</si>
  <si>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</si>
  <si>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</si>
  <si>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</si>
  <si>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</si>
  <si>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</si>
  <si>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</si>
  <si>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</si>
  <si>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</si>
  <si>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</si>
  <si>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</si>
  <si>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</si>
  <si>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</si>
  <si>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</si>
  <si>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</si>
  <si>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</si>
  <si>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</si>
  <si>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</si>
  <si>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</si>
  <si>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</si>
  <si>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</si>
  <si>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</si>
  <si>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</si>
  <si>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</si>
  <si>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</si>
  <si>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</si>
  <si>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</si>
  <si>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</si>
  <si>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</si>
  <si>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</si>
  <si>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</si>
  <si>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</si>
  <si>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</si>
  <si>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</si>
  <si>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</si>
  <si>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</si>
  <si>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</si>
  <si>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</si>
  <si>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</si>
  <si>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</si>
  <si>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</si>
  <si>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</si>
  <si>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</si>
  <si>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</si>
  <si>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</si>
  <si>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</si>
  <si>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</si>
  <si>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</si>
  <si>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</si>
  <si>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</si>
  <si>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</si>
  <si>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</si>
  <si>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</si>
  <si>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</si>
  <si>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</si>
  <si>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</si>
  <si>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</si>
  <si>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</si>
  <si>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</si>
  <si>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</si>
  <si>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</si>
  <si>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</si>
  <si>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</si>
  <si>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</si>
  <si>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</si>
  <si>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</si>
  <si>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</si>
  <si>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</si>
  <si>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</si>
  <si>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</si>
  <si>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</si>
  <si>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</si>
  <si>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</si>
  <si>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</si>
  <si>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</si>
  <si>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</si>
  <si>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</si>
  <si>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</si>
  <si>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</si>
  <si>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</si>
  <si>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</si>
  <si>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</si>
  <si>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</si>
  <si>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</si>
  <si>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</si>
  <si>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</si>
  <si>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</si>
  <si>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</si>
  <si>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</si>
  <si>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</si>
  <si>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</si>
  <si>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</si>
  <si>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</si>
  <si>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</si>
  <si>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</si>
  <si>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</si>
  <si>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</si>
  <si>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</si>
  <si>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</si>
  <si>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</si>
  <si>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</si>
  <si>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</si>
  <si>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</si>
  <si>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</si>
  <si>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</si>
  <si>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</si>
  <si>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</si>
  <si>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</si>
  <si>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</si>
  <si>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</si>
  <si>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</si>
  <si>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</si>
  <si>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</si>
  <si>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</si>
  <si>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</si>
  <si>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</si>
  <si>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</si>
  <si>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</si>
  <si>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</si>
  <si>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</si>
  <si>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</si>
  <si>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</si>
  <si>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</si>
  <si>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</si>
  <si>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</si>
  <si>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</si>
  <si>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</si>
  <si>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</si>
  <si>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</si>
  <si>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</si>
  <si>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</si>
  <si>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</si>
  <si>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</si>
  <si>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</si>
  <si>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</si>
  <si>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</si>
  <si>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</si>
  <si>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</si>
  <si>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</si>
  <si>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</si>
  <si>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</si>
  <si>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</si>
  <si>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</si>
  <si>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</si>
  <si>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</si>
  <si>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</si>
  <si>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</si>
  <si>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</si>
  <si>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</si>
  <si>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</si>
  <si>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</si>
  <si>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</si>
  <si>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</si>
  <si>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</si>
  <si>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</si>
  <si>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</si>
  <si>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</si>
  <si>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</si>
  <si>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</si>
  <si>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</si>
  <si>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</si>
  <si>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</si>
  <si>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</si>
  <si>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</si>
  <si>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</si>
  <si>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</si>
  <si>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</si>
  <si>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</si>
  <si>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</si>
  <si>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</si>
  <si>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</si>
  <si>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</si>
  <si>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</si>
  <si>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</si>
  <si>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</si>
  <si>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</si>
  <si>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</si>
  <si>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</si>
  <si>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</si>
  <si>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</si>
  <si>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</si>
  <si>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</si>
  <si>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</si>
  <si>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</si>
  <si>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</si>
  <si>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</si>
  <si>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</si>
  <si>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</si>
  <si>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</si>
  <si>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</si>
  <si>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</si>
  <si>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</si>
  <si>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</si>
  <si>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</si>
  <si>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</si>
  <si>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</si>
  <si>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</si>
  <si>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</si>
  <si>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</si>
  <si>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</si>
  <si>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</si>
  <si>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</si>
  <si>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</si>
  <si>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</si>
  <si>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</si>
  <si>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</si>
  <si>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</si>
  <si>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</si>
  <si>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</si>
  <si>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</si>
  <si>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</si>
  <si>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</si>
  <si>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</si>
  <si>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</si>
  <si>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</si>
  <si>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</si>
  <si>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</si>
  <si>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</si>
  <si>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</si>
  <si>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</si>
  <si>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</si>
  <si>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</si>
  <si>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</si>
  <si>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</si>
  <si>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</si>
  <si>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</si>
  <si>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</si>
  <si>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</si>
  <si>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</si>
  <si>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</si>
  <si>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</si>
  <si>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</si>
  <si>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</si>
  <si>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</si>
  <si>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</si>
  <si>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</si>
  <si>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</si>
  <si>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</si>
  <si>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</si>
  <si>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</si>
  <si>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</si>
  <si>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</si>
  <si>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</si>
  <si>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</si>
  <si>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</si>
  <si>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</si>
  <si>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</si>
  <si>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</si>
  <si>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</si>
  <si>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</si>
  <si>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</si>
  <si>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</si>
  <si>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</si>
  <si>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</si>
  <si>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</si>
  <si>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</si>
  <si>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</si>
  <si>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</si>
  <si>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</si>
  <si>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</si>
  <si>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</si>
  <si>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</si>
  <si>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</si>
  <si>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</si>
  <si>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</si>
  <si>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</si>
  <si>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</si>
  <si>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</si>
  <si>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</si>
  <si>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</si>
  <si>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</si>
  <si>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</si>
  <si>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</si>
  <si>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</si>
  <si>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</si>
  <si>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</si>
  <si>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</si>
  <si>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</si>
  <si>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</si>
  <si>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</si>
  <si>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</si>
  <si>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</si>
  <si>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</si>
  <si>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</si>
  <si>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</si>
  <si>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</si>
  <si>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</si>
  <si>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</si>
  <si>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</si>
  <si>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</si>
  <si>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</si>
  <si>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</si>
  <si>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</si>
  <si>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</si>
  <si>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</si>
  <si>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</si>
  <si>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</si>
  <si>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</si>
  <si>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</si>
  <si>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</si>
  <si>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</si>
  <si>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</si>
  <si>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</si>
  <si>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</si>
  <si>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</si>
  <si>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</si>
  <si>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</si>
  <si>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</si>
  <si>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</si>
  <si>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</si>
  <si>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</si>
  <si>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</si>
  <si>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</si>
  <si>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</si>
  <si>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</si>
  <si>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</si>
  <si>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</si>
  <si>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</si>
  <si>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</si>
  <si>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</si>
  <si>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</si>
  <si>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</si>
  <si>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</si>
  <si>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</si>
  <si>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</si>
  <si>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</si>
  <si>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</si>
  <si>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</si>
  <si>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</si>
  <si>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</si>
  <si>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</si>
  <si>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</si>
  <si>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</si>
  <si>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</si>
  <si>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</si>
  <si>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</si>
  <si>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</si>
  <si>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</si>
  <si>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</si>
  <si>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</si>
  <si>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</si>
  <si>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</si>
  <si>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</si>
  <si>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</si>
  <si>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</si>
  <si>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</si>
  <si>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</si>
  <si>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</si>
  <si>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</si>
  <si>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</si>
  <si>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</si>
  <si>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</si>
  <si>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</si>
  <si>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</si>
  <si>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</si>
  <si>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</si>
  <si>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</si>
  <si>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</si>
  <si>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</si>
  <si>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</si>
  <si>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</si>
  <si>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</si>
  <si>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</si>
  <si>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</si>
  <si>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</si>
  <si>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</si>
  <si>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</si>
  <si>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</si>
  <si>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</si>
  <si>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</si>
  <si>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</si>
  <si>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</si>
  <si>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</si>
  <si>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</si>
  <si>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</si>
  <si>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</si>
  <si>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</si>
  <si>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</si>
  <si>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</si>
  <si>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</si>
  <si>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</si>
  <si>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</si>
  <si>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</si>
  <si>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</si>
  <si>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</si>
  <si>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</si>
  <si>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</si>
  <si>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</si>
  <si>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</si>
  <si>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</si>
  <si>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</si>
  <si>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</si>
  <si>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</si>
  <si>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</si>
  <si>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</si>
  <si>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</si>
  <si>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</si>
  <si>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</si>
  <si>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</si>
  <si>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</si>
  <si>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</si>
  <si>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</si>
  <si>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</si>
  <si>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</si>
  <si>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</si>
  <si>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</si>
  <si>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</si>
  <si>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</si>
  <si>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</si>
  <si>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</si>
  <si>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</si>
  <si>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</si>
  <si>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</si>
  <si>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</si>
  <si>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</si>
  <si>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</si>
  <si>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</si>
  <si>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</si>
  <si>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</si>
  <si>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</si>
  <si>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</si>
  <si>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</si>
  <si>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</si>
  <si>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</si>
  <si>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</si>
  <si>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</si>
  <si>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</si>
  <si>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</si>
  <si>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</si>
  <si>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</si>
  <si>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</si>
  <si>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</si>
  <si>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</si>
  <si>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</si>
  <si>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</si>
  <si>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</si>
  <si>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</si>
  <si>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</si>
  <si>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</si>
  <si>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</si>
  <si>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</si>
  <si>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</si>
  <si>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</si>
  <si>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</si>
  <si>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</si>
  <si>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</si>
  <si>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</si>
  <si>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</si>
  <si>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</si>
  <si>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</si>
  <si>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</si>
  <si>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</si>
  <si>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</si>
  <si>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</si>
  <si>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</si>
  <si>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</si>
  <si>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</si>
  <si>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</si>
  <si>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</si>
  <si>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</si>
  <si>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</si>
  <si>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</si>
  <si>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</si>
  <si>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</si>
  <si>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</si>
  <si>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</si>
  <si>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</si>
  <si>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</si>
  <si>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</si>
  <si>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</si>
  <si>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</si>
  <si>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</si>
  <si>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</si>
  <si>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</si>
  <si>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</si>
  <si>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</si>
  <si>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</si>
  <si>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</si>
  <si>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</si>
  <si>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</si>
  <si>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</si>
  <si>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</si>
  <si>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</si>
  <si>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</si>
  <si>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</si>
  <si>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</si>
  <si>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</si>
  <si>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</si>
  <si>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</si>
  <si>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</si>
  <si>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</si>
  <si>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</si>
  <si>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</si>
  <si>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</si>
  <si>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</si>
  <si>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</si>
  <si>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</si>
  <si>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</si>
  <si>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</si>
  <si>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</si>
  <si>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</si>
  <si>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</si>
  <si>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</si>
  <si>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</si>
  <si>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</si>
  <si>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</si>
  <si>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</si>
  <si>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</si>
  <si>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</si>
  <si>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</si>
  <si>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</si>
  <si>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</si>
  <si>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</si>
  <si>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</si>
  <si>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</si>
  <si>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</si>
  <si>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</si>
  <si>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</si>
  <si>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</si>
  <si>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</si>
  <si>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</si>
  <si>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</si>
  <si>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</si>
  <si>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</si>
  <si>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</si>
  <si>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</si>
  <si>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</si>
  <si>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</si>
  <si>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</si>
  <si>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</si>
  <si>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</si>
  <si>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</si>
  <si>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</si>
  <si>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</si>
  <si>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</si>
  <si>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</si>
  <si>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</si>
  <si>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</si>
  <si>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</si>
  <si>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</si>
  <si>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</si>
  <si>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</si>
  <si>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</si>
  <si>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</si>
  <si>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</si>
  <si>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</si>
  <si>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</si>
  <si>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</si>
  <si>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</si>
  <si>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</si>
  <si>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</si>
  <si>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</si>
  <si>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</si>
  <si>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</si>
  <si>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</si>
  <si>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</si>
  <si>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</si>
  <si>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</si>
  <si>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</si>
  <si>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</si>
  <si>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</si>
  <si>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</si>
  <si>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</si>
  <si>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</si>
  <si>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</si>
  <si>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</si>
  <si>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</si>
  <si>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</si>
  <si>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</si>
  <si>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</si>
  <si>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</si>
  <si>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</si>
  <si>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</si>
  <si>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</si>
  <si>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</si>
  <si>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</si>
  <si>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</si>
  <si>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</si>
  <si>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</si>
  <si>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</si>
  <si>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</si>
  <si>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</si>
  <si>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</si>
  <si>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</si>
  <si>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</si>
  <si>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</si>
  <si>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</si>
  <si>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</si>
  <si>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</si>
  <si>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</si>
  <si>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</si>
  <si>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</si>
  <si>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</si>
  <si>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</si>
  <si>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</si>
  <si>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</si>
  <si>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</si>
  <si>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</si>
  <si>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</si>
  <si>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</si>
  <si>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</si>
  <si>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</si>
  <si>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</si>
  <si>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</si>
  <si>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</si>
  <si>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</si>
  <si>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</si>
  <si>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</si>
  <si>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</si>
  <si>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</si>
  <si>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</si>
  <si>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</si>
  <si>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</si>
  <si>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</si>
  <si>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</si>
  <si>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</si>
  <si>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</si>
  <si>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</si>
  <si>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</si>
  <si>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</si>
  <si>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</si>
  <si>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</si>
  <si>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</si>
  <si>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</si>
  <si>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</si>
  <si>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</si>
  <si>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</si>
  <si>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</si>
  <si>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</si>
  <si>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</si>
  <si>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</si>
  <si>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</si>
  <si>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</si>
  <si>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</si>
  <si>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</si>
  <si>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</si>
  <si>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</si>
  <si>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</si>
  <si>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</si>
  <si>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</si>
  <si>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</si>
  <si>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</si>
  <si>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</si>
  <si>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</si>
  <si>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</si>
  <si>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</si>
  <si>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</si>
  <si>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</si>
  <si>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</si>
  <si>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</si>
  <si>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</si>
  <si>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</si>
  <si>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</si>
  <si>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</si>
  <si>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</si>
  <si>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</si>
  <si>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</si>
  <si>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</si>
  <si>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</si>
  <si>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</si>
  <si>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</si>
  <si>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</si>
  <si>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</si>
  <si>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</si>
  <si>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</si>
  <si>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</si>
  <si>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</si>
  <si>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</si>
  <si>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</si>
  <si>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</si>
  <si>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</si>
  <si>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</si>
  <si>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</si>
  <si>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</si>
  <si>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</si>
  <si>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</si>
  <si>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</si>
  <si>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</si>
  <si>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</si>
  <si>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</si>
  <si>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</si>
  <si>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</si>
  <si>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</si>
  <si>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</si>
  <si>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</si>
  <si>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</si>
  <si>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</si>
  <si>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</si>
  <si>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</si>
  <si>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</si>
  <si>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</si>
  <si>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</si>
  <si>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</si>
  <si>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</si>
  <si>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</si>
  <si>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</si>
  <si>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</si>
  <si>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</si>
  <si>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</si>
  <si>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</si>
  <si>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</si>
  <si>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</si>
  <si>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</si>
  <si>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</si>
  <si>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</si>
  <si>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</si>
  <si>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</si>
  <si>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</si>
  <si>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</si>
  <si>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</si>
  <si>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</si>
  <si>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</si>
  <si>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</si>
  <si>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</si>
  <si>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</si>
  <si>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</si>
  <si>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</si>
  <si>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</si>
  <si>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</si>
  <si>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</si>
  <si>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</si>
  <si>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</si>
  <si>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</si>
  <si>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</si>
  <si>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</si>
  <si>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</si>
  <si>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</si>
  <si>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</si>
  <si>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</si>
  <si>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</si>
  <si>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</si>
  <si>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</si>
  <si>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</si>
  <si>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</si>
  <si>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</si>
  <si>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</si>
  <si>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</si>
  <si>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</si>
  <si>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</si>
  <si>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</si>
  <si>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</si>
  <si>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</si>
  <si>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</si>
  <si>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</si>
  <si>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</si>
  <si>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</si>
  <si>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</si>
  <si>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</si>
  <si>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</si>
  <si>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</si>
  <si>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</si>
  <si>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</si>
  <si>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</si>
  <si>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</si>
  <si>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</si>
  <si>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</si>
  <si>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</si>
  <si>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</si>
  <si>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</si>
  <si>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</si>
  <si>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</si>
  <si>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</si>
  <si>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</si>
  <si>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</si>
  <si>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</si>
  <si>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</si>
  <si>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</si>
  <si>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</si>
  <si>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</si>
  <si>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</si>
  <si>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</si>
  <si>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</si>
  <si>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</si>
  <si>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</si>
  <si>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</si>
  <si>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</si>
  <si>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</si>
  <si>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</si>
  <si>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</si>
  <si>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</si>
  <si>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</si>
  <si>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</si>
  <si>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</si>
  <si>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</si>
  <si>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</si>
  <si>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</si>
  <si>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</si>
  <si>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</si>
  <si>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</si>
  <si>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</si>
  <si>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</si>
  <si>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</si>
  <si>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</si>
  <si>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</si>
  <si>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</si>
  <si>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</si>
  <si>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</si>
  <si>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</si>
  <si>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</si>
  <si>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</si>
  <si>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</si>
  <si>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</si>
  <si>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</si>
  <si>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</si>
  <si>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</si>
  <si>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</si>
  <si>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</si>
  <si>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</si>
  <si>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</si>
  <si>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</si>
  <si>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</si>
  <si>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</si>
  <si>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</si>
  <si>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</si>
  <si>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</si>
  <si>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</si>
  <si>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</si>
  <si>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</si>
  <si>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</si>
  <si>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</si>
  <si>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</si>
  <si>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</si>
  <si>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</si>
  <si>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</si>
  <si>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</si>
  <si>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</si>
  <si>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</si>
  <si>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</si>
  <si>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</si>
  <si>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</si>
  <si>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</si>
  <si>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</si>
  <si>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</si>
  <si>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</si>
  <si>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</si>
  <si>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</si>
  <si>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</si>
  <si>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</si>
  <si>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</si>
  <si>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</si>
  <si>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</si>
  <si>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</si>
  <si>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</si>
  <si>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</si>
  <si>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</si>
  <si>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</si>
  <si>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</si>
  <si>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</si>
  <si>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</si>
  <si>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</si>
  <si>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</si>
  <si>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</si>
  <si>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</si>
  <si>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</si>
  <si>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</si>
  <si>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</si>
  <si>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</si>
  <si>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</si>
  <si>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</si>
  <si>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</si>
  <si>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</si>
  <si>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</si>
  <si>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</si>
  <si>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</si>
  <si>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</si>
  <si>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</si>
  <si>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</si>
  <si>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</si>
  <si>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</si>
  <si>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</si>
  <si>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</si>
  <si>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</si>
  <si>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</si>
  <si>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</si>
  <si>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</si>
  <si>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</si>
  <si>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</si>
  <si>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</si>
  <si>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</si>
  <si>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</si>
  <si>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</si>
  <si>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</si>
  <si>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</si>
  <si>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</si>
  <si>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</si>
  <si>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</si>
  <si>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</si>
  <si>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</si>
  <si>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</si>
  <si>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</si>
  <si>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</si>
  <si>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</si>
  <si>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</si>
  <si>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</si>
  <si>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</si>
  <si>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</si>
  <si>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</si>
  <si>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</si>
  <si>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</si>
  <si>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</si>
  <si>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</si>
  <si>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</si>
  <si>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</si>
  <si>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</si>
  <si>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</si>
  <si>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</si>
  <si>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</si>
  <si>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</si>
  <si>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</si>
  <si>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</si>
  <si>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</si>
  <si>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</si>
  <si>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</si>
  <si>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</si>
  <si>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</si>
  <si>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</si>
  <si>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</si>
  <si>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</si>
  <si>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</si>
  <si>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</si>
  <si>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</si>
  <si>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</si>
  <si>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</si>
  <si>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</si>
  <si>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</si>
  <si>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</si>
  <si>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</si>
  <si>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</si>
  <si>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</si>
  <si>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</si>
  <si>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</si>
  <si>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</si>
  <si>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</si>
  <si>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</si>
  <si>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</si>
  <si>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</si>
  <si>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</si>
  <si>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</si>
  <si>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</si>
  <si>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</si>
  <si>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</si>
  <si>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</si>
  <si>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</si>
  <si>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</si>
  <si>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</si>
  <si>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</si>
  <si>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</si>
  <si>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</si>
  <si>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</si>
  <si>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</si>
  <si>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</si>
  <si>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</si>
  <si>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</si>
  <si>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</si>
  <si>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</si>
  <si>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</si>
  <si>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</si>
  <si>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</si>
  <si>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</si>
  <si>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</si>
  <si>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</si>
  <si>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</si>
  <si>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</si>
  <si>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</si>
  <si>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</si>
  <si>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</si>
  <si>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</si>
  <si>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</si>
  <si>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</si>
  <si>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</si>
  <si>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</si>
  <si>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</si>
  <si>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</si>
  <si>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</si>
  <si>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</si>
  <si>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</si>
  <si>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</si>
  <si>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</si>
  <si>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</si>
  <si>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</si>
  <si>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</si>
  <si>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</si>
  <si>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</si>
  <si>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</si>
  <si>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</si>
  <si>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</si>
  <si>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</si>
  <si>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</si>
  <si>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</si>
  <si>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</si>
  <si>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</si>
  <si>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</si>
  <si>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</si>
  <si>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</si>
  <si>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</si>
  <si>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</si>
  <si>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</si>
  <si>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</si>
  <si>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</si>
  <si>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</si>
  <si>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</si>
  <si>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</si>
  <si>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</si>
  <si>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</si>
  <si>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</si>
  <si>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</si>
  <si>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</si>
  <si>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</si>
  <si>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</si>
  <si>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</si>
  <si>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</si>
  <si>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</si>
  <si>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</si>
  <si>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</si>
  <si>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</si>
  <si>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</si>
  <si>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</si>
  <si>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</si>
  <si>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</si>
  <si>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</si>
  <si>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</si>
  <si>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</si>
  <si>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</si>
  <si>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</si>
  <si>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</si>
  <si>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</si>
  <si>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</si>
  <si>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</si>
  <si>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</si>
  <si>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</si>
  <si>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</si>
  <si>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</si>
  <si>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</si>
  <si>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</si>
  <si>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</si>
  <si>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</si>
  <si>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</si>
  <si>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</si>
  <si>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</si>
  <si>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</si>
  <si>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</si>
  <si>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</si>
  <si>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</si>
  <si>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</si>
  <si>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</si>
  <si>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</si>
  <si>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</si>
  <si>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</si>
  <si>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</si>
  <si>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</si>
  <si>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</si>
  <si>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</si>
  <si>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</si>
  <si>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</si>
  <si>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</si>
  <si>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</si>
  <si>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</si>
  <si>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</si>
  <si>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</si>
  <si>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</si>
  <si>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</si>
  <si>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</si>
  <si>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</si>
  <si>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</si>
  <si>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</si>
  <si>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</si>
  <si>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</si>
  <si>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</si>
  <si>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</si>
  <si>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</si>
  <si>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</si>
  <si>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</si>
  <si>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</si>
  <si>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</si>
  <si>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</si>
  <si>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</si>
  <si>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</si>
  <si>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</si>
  <si>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</si>
  <si>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</si>
  <si>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</si>
  <si>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</si>
  <si>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</si>
  <si>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</si>
  <si>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</si>
  <si>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</si>
  <si>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</si>
  <si>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</si>
  <si>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</si>
  <si>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</si>
  <si>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</si>
  <si>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</si>
  <si>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</si>
  <si>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</si>
  <si>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</si>
  <si>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</si>
  <si>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</si>
  <si>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</si>
  <si>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</si>
  <si>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</si>
  <si>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</si>
  <si>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</si>
  <si>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</si>
  <si>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</si>
  <si>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</si>
  <si>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</si>
  <si>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</si>
  <si>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</si>
  <si>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</si>
  <si>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</si>
  <si>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</si>
  <si>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</si>
  <si>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</si>
  <si>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</si>
  <si>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</si>
  <si>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</si>
  <si>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</si>
  <si>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</si>
  <si>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</si>
  <si>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</si>
  <si>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</si>
  <si>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</si>
  <si>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</si>
  <si>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</si>
  <si>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</si>
  <si>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</si>
  <si>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</si>
  <si>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</si>
  <si>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</si>
  <si>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</si>
  <si>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</si>
  <si>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</si>
  <si>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</si>
  <si>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</si>
  <si>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</si>
  <si>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</si>
  <si>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</si>
  <si>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</si>
  <si>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</si>
  <si>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</si>
  <si>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</si>
  <si>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</si>
  <si>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</si>
  <si>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</si>
  <si>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</si>
  <si>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</si>
  <si>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</si>
  <si>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</si>
  <si>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</si>
  <si>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</si>
  <si>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</si>
  <si>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</si>
  <si>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</si>
  <si>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</si>
  <si>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</si>
  <si>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</si>
  <si>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</si>
  <si>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</si>
  <si>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</si>
  <si>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</si>
  <si>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</si>
  <si>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</si>
  <si>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</si>
  <si>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</si>
  <si>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</si>
  <si>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</si>
  <si>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</si>
  <si>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</si>
  <si>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</si>
  <si>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</si>
  <si>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</si>
  <si>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</si>
  <si>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</si>
  <si>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</si>
  <si>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</si>
  <si>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</si>
  <si>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</si>
  <si>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</si>
  <si>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</si>
  <si>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</si>
  <si>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</si>
  <si>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</si>
  <si>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</si>
  <si>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</si>
  <si>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</si>
  <si>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</si>
  <si>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</si>
  <si>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</si>
  <si>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</si>
  <si>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</si>
  <si>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</si>
  <si>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</si>
  <si>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</si>
  <si>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</si>
  <si>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</si>
  <si>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</si>
  <si>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</si>
  <si>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</si>
  <si>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</si>
  <si>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</si>
  <si>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</si>
  <si>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</si>
  <si>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</si>
  <si>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</si>
  <si>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</si>
  <si>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</si>
  <si>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</si>
  <si>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</si>
  <si>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</si>
  <si>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</si>
  <si>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</si>
  <si>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</si>
  <si>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</si>
  <si>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</si>
  <si>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</si>
  <si>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</si>
  <si>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</si>
  <si>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</si>
  <si>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</si>
  <si>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</si>
  <si>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</si>
  <si>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</si>
  <si>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</si>
  <si>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</si>
  <si>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</si>
  <si>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</si>
  <si>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</si>
  <si>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</si>
  <si>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</si>
  <si>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</si>
  <si>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</si>
  <si>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</si>
  <si>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</si>
  <si>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</si>
  <si>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</si>
  <si>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</si>
  <si>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</si>
  <si>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</si>
  <si>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</si>
  <si>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</si>
  <si>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</si>
  <si>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</si>
  <si>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</si>
  <si>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</si>
  <si>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</si>
  <si>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</si>
  <si>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</si>
  <si>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</si>
  <si>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</si>
  <si>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</si>
  <si>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</si>
  <si>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</si>
  <si>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</si>
  <si>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</si>
  <si>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</si>
  <si>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</si>
  <si>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</si>
  <si>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</si>
  <si>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</si>
  <si>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</si>
  <si>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</si>
  <si>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</si>
  <si>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</si>
  <si>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</si>
  <si>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</si>
  <si>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</si>
  <si>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</si>
  <si>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</si>
  <si>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</si>
  <si>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</si>
  <si>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</si>
  <si>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</si>
  <si>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</si>
  <si>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</si>
  <si>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</si>
  <si>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</si>
  <si>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</si>
  <si>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</si>
  <si>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</si>
  <si>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</si>
  <si>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</si>
  <si>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</si>
  <si>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</si>
  <si>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</si>
  <si>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</si>
  <si>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</si>
  <si>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</si>
  <si>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</si>
  <si>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</si>
  <si>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</si>
  <si>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</si>
  <si>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</si>
  <si>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</si>
  <si>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</si>
  <si>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</si>
  <si>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</si>
  <si>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</si>
  <si>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</si>
  <si>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</si>
  <si>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</si>
  <si>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</si>
  <si>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</si>
  <si>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</si>
  <si>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</si>
  <si>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</si>
  <si>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</si>
  <si>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</si>
  <si>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</si>
  <si>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</si>
  <si>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</si>
  <si>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</si>
  <si>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</si>
  <si>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</si>
  <si>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</si>
  <si>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</si>
  <si>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</si>
  <si>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</si>
  <si>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</si>
  <si>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</si>
  <si>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</si>
  <si>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</si>
  <si>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</si>
  <si>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</si>
  <si>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</si>
  <si>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</si>
  <si>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</si>
  <si>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</si>
  <si>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</si>
  <si>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</si>
  <si>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</si>
  <si>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</si>
  <si>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</si>
  <si>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</si>
  <si>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</si>
  <si>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</si>
  <si>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</si>
  <si>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</si>
  <si>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</si>
  <si>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</si>
  <si>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</si>
  <si>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</si>
  <si>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</si>
  <si>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</si>
  <si>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</si>
  <si>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</si>
  <si>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</si>
  <si>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</si>
  <si>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</si>
  <si>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</si>
  <si>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</si>
  <si>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</si>
  <si>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</si>
  <si>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</si>
  <si>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</si>
  <si>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</si>
  <si>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</si>
  <si>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</si>
  <si>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</si>
  <si>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</si>
  <si>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</si>
  <si>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</si>
  <si>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</si>
  <si>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</si>
  <si>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</si>
  <si>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</si>
  <si>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</si>
  <si>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</si>
  <si>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</si>
  <si>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</si>
  <si>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</si>
  <si>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</si>
  <si>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</si>
  <si>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</si>
  <si>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</si>
  <si>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</si>
  <si>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</si>
  <si>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</si>
  <si>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</si>
  <si>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</si>
  <si>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</si>
  <si>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</si>
  <si>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</si>
  <si>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</si>
  <si>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</si>
  <si>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</si>
  <si>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</si>
  <si>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</si>
  <si>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</si>
  <si>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</si>
  <si>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</si>
  <si>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</si>
  <si>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</si>
  <si>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</si>
  <si>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</si>
  <si>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</si>
  <si>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</si>
  <si>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</si>
  <si>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</si>
  <si>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</si>
  <si>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</si>
  <si>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</si>
  <si>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</si>
  <si>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</si>
  <si>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</si>
  <si>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</si>
  <si>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</si>
  <si>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</si>
  <si>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</si>
  <si>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</si>
  <si>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</si>
  <si>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</si>
  <si>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</si>
  <si>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</si>
  <si>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</si>
  <si>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</si>
  <si>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</si>
  <si>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</si>
  <si>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</si>
  <si>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</si>
  <si>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</si>
  <si>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</si>
  <si>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</si>
  <si>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</si>
  <si>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</si>
  <si>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</si>
  <si>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</si>
  <si>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</si>
  <si>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</si>
  <si>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</si>
  <si>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</si>
  <si>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</si>
  <si>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</si>
  <si>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</si>
  <si>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</si>
  <si>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</si>
  <si>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</si>
  <si>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</si>
  <si>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</si>
  <si>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</si>
  <si>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</si>
  <si>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</si>
  <si>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</si>
  <si>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</si>
  <si>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</si>
  <si>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</si>
  <si>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</si>
  <si>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</si>
  <si>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</si>
  <si>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</si>
  <si>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</si>
  <si>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</si>
  <si>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</si>
  <si>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</si>
  <si>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</si>
  <si>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</si>
  <si>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</si>
  <si>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</si>
  <si>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</si>
  <si>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</si>
  <si>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</si>
  <si>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</si>
  <si>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</si>
  <si>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</si>
  <si>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</si>
  <si>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</si>
  <si>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</si>
  <si>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</si>
  <si>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</si>
  <si>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</si>
  <si>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</si>
  <si>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</si>
  <si>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</si>
  <si>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</si>
  <si>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</si>
  <si>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</si>
  <si>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</si>
  <si>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</si>
  <si>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</si>
  <si>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</si>
  <si>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</si>
  <si>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</si>
  <si>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</si>
  <si>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</si>
  <si>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</si>
  <si>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</si>
  <si>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</si>
  <si>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</si>
  <si>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</si>
  <si>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</si>
  <si>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</si>
  <si>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</si>
  <si>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</si>
  <si>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</si>
  <si>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</si>
  <si>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</si>
  <si>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</si>
  <si>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</si>
  <si>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</si>
  <si>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</si>
  <si>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</si>
  <si>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</si>
  <si>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</si>
  <si>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</si>
  <si>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</si>
  <si>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</si>
  <si>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</si>
  <si>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</si>
  <si>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</si>
  <si>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</si>
  <si>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</si>
  <si>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</si>
  <si>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</si>
  <si>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</si>
  <si>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</si>
  <si>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</si>
  <si>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</si>
  <si>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</si>
  <si>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</si>
  <si>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</si>
  <si>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</si>
  <si>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</si>
  <si>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</si>
  <si>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</si>
  <si>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</si>
  <si>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</si>
  <si>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</si>
  <si>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</si>
  <si>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</si>
  <si>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</si>
  <si>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</si>
  <si>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</si>
  <si>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</si>
  <si>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</si>
  <si>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</si>
  <si>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</si>
  <si>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</si>
  <si>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</si>
  <si>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</si>
  <si>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</si>
  <si>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</si>
  <si>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</si>
  <si>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</si>
  <si>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</si>
  <si>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</si>
  <si>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</si>
  <si>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</si>
  <si>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</si>
  <si>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</si>
  <si>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</si>
  <si>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</si>
  <si>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</si>
  <si>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</si>
  <si>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</si>
  <si>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</si>
  <si>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</si>
  <si>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</si>
  <si>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</si>
  <si>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</si>
  <si>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</si>
  <si>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</si>
  <si>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</si>
  <si>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</si>
  <si>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</si>
  <si>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</si>
  <si>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</si>
  <si>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</si>
  <si>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</si>
  <si>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</si>
  <si>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</si>
  <si>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</si>
  <si>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</si>
  <si>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</si>
  <si>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</si>
  <si>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</si>
  <si>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</si>
  <si>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</si>
  <si>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</si>
  <si>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</si>
  <si>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</si>
  <si>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</si>
  <si>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</si>
  <si>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</si>
  <si>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</si>
  <si>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</si>
  <si>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</si>
  <si>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</si>
  <si>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</si>
  <si>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</si>
  <si>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</si>
  <si>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</si>
  <si>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</si>
  <si>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</si>
  <si>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</si>
  <si>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</si>
  <si>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</si>
  <si>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</si>
  <si>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</si>
  <si>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</si>
  <si>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</si>
  <si>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</si>
  <si>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</si>
  <si>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</si>
  <si>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</si>
  <si>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</si>
  <si>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</si>
  <si>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</si>
  <si>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</si>
  <si>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</si>
  <si>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</si>
  <si>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</si>
  <si>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</si>
  <si>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</si>
  <si>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</si>
  <si>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</si>
  <si>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</si>
  <si>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</si>
  <si>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</si>
  <si>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</si>
  <si>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</si>
  <si>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</si>
  <si>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</si>
  <si>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</si>
  <si>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</si>
  <si>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</si>
  <si>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</si>
  <si>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</si>
  <si>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</si>
  <si>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</si>
  <si>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</si>
  <si>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</si>
  <si>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</si>
  <si>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</si>
  <si>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</si>
  <si>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</si>
  <si>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</si>
  <si>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</si>
  <si>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</si>
  <si>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</si>
  <si>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</si>
  <si>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</si>
  <si>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</si>
  <si>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</si>
  <si>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</si>
  <si>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</si>
  <si>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</si>
  <si>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</si>
  <si>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</si>
  <si>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</si>
  <si>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</si>
  <si>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</si>
  <si>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</si>
  <si>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</si>
  <si>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</si>
  <si>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</si>
  <si>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</si>
  <si>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</si>
  <si>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</si>
  <si>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</si>
  <si>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</si>
  <si>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</si>
  <si>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</si>
  <si>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</si>
  <si>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</si>
  <si>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</si>
  <si>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</si>
  <si>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</si>
  <si>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</si>
  <si>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</si>
  <si>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</si>
  <si>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</si>
  <si>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</si>
  <si>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</si>
  <si>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</si>
  <si>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</si>
  <si>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</si>
  <si>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</si>
  <si>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</si>
  <si>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</si>
  <si>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</si>
  <si>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</si>
  <si>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</si>
  <si>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</si>
  <si>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</si>
  <si>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</si>
  <si>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</si>
  <si>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</si>
  <si>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</si>
  <si>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</si>
  <si>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</si>
  <si>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</si>
  <si>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</si>
  <si>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</si>
  <si>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</si>
  <si>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</si>
  <si>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</si>
  <si>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</si>
  <si>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</si>
  <si>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</si>
  <si>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</si>
  <si>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</si>
  <si>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</si>
  <si>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</si>
  <si>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</si>
  <si>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</si>
  <si>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</si>
  <si>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</si>
  <si>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</si>
  <si>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</si>
  <si>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</si>
  <si>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</si>
  <si>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</si>
  <si>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</si>
  <si>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</si>
  <si>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</si>
  <si>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</si>
  <si>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</si>
  <si>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</si>
  <si>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</si>
  <si>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</si>
  <si>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</si>
  <si>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</si>
  <si>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</si>
  <si>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</si>
  <si>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</si>
  <si>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</si>
  <si>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</si>
  <si>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</si>
  <si>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</si>
  <si>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</si>
  <si>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</si>
  <si>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</si>
  <si>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</si>
  <si>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</si>
  <si>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</si>
  <si>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</si>
  <si>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</si>
  <si>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</si>
  <si>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</si>
  <si>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</si>
  <si>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</si>
  <si>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</si>
  <si>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</si>
  <si>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</si>
  <si>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</si>
  <si>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</si>
  <si>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</si>
  <si>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</si>
  <si>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</si>
  <si>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</si>
  <si>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</si>
  <si>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</si>
  <si>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</si>
  <si>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</si>
  <si>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</si>
  <si>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</si>
  <si>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</si>
  <si>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</si>
  <si>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</si>
  <si>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</si>
  <si>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</si>
  <si>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</si>
  <si>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</si>
  <si>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</si>
  <si>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</si>
  <si>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</si>
  <si>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</si>
  <si>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</si>
  <si>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</si>
  <si>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</si>
  <si>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</si>
  <si>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</si>
  <si>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</si>
  <si>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</si>
  <si>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</si>
  <si>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</si>
  <si>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</si>
  <si>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</si>
  <si>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</si>
  <si>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</si>
  <si>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</si>
  <si>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</si>
  <si>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</si>
  <si>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</si>
  <si>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</si>
  <si>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</si>
  <si>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</si>
  <si>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</si>
  <si>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</si>
  <si>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</si>
  <si>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</si>
  <si>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</si>
  <si>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</si>
  <si>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</si>
  <si>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</si>
  <si>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</si>
  <si>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</si>
  <si>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</si>
  <si>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</si>
  <si>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</si>
  <si>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</si>
  <si>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</si>
  <si>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</si>
  <si>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</si>
  <si>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</si>
  <si>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</si>
  <si>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</si>
  <si>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</si>
  <si>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</si>
  <si>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</si>
  <si>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</si>
  <si>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</si>
  <si>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</si>
  <si>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</si>
  <si>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</si>
  <si>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</si>
  <si>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</si>
  <si>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</si>
  <si>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</si>
  <si>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</si>
  <si>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</si>
  <si>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</si>
  <si>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</si>
  <si>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</si>
  <si>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</si>
  <si>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</si>
  <si>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</si>
  <si>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</si>
  <si>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</si>
  <si>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</si>
  <si>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</si>
  <si>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</si>
  <si>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</si>
  <si>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</si>
  <si>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</si>
  <si>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</si>
  <si>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</si>
  <si>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</si>
  <si>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</si>
  <si>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</si>
  <si>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</si>
  <si>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</si>
  <si>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</si>
  <si>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</si>
  <si>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</si>
  <si>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</si>
  <si>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</si>
  <si>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</si>
  <si>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</si>
  <si>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</si>
  <si>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</si>
  <si>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</si>
  <si>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</si>
  <si>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</si>
  <si>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</si>
  <si>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</si>
  <si>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</si>
  <si>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</si>
  <si>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</si>
  <si>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</si>
  <si>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</si>
  <si>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</si>
  <si>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</si>
  <si>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</si>
  <si>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</si>
  <si>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</si>
  <si>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</si>
  <si>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</si>
  <si>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</si>
  <si>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</si>
  <si>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</si>
  <si>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</si>
  <si>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</si>
  <si>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</si>
  <si>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</si>
  <si>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</si>
  <si>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</si>
  <si>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</si>
  <si>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</si>
  <si>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</si>
  <si>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</si>
  <si>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</si>
  <si>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</si>
  <si>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</si>
  <si>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</si>
  <si>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</si>
  <si>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</si>
  <si>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</si>
  <si>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</si>
  <si>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</si>
  <si>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</si>
  <si>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</si>
  <si>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</si>
  <si>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</si>
  <si>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</si>
  <si>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</si>
  <si>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</si>
  <si>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</si>
  <si>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</si>
  <si>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</si>
  <si>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</si>
  <si>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</si>
  <si>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</si>
  <si>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</si>
  <si>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</si>
  <si>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</si>
  <si>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</si>
  <si>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</si>
  <si>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</si>
  <si>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</si>
  <si>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</si>
  <si>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</si>
  <si>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</si>
  <si>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</si>
  <si>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</si>
  <si>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</si>
  <si>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</si>
  <si>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</si>
  <si>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</si>
  <si>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</si>
  <si>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</si>
  <si>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</si>
  <si>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</si>
  <si>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</si>
  <si>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</si>
  <si>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</si>
  <si>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</si>
  <si>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</si>
  <si>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</si>
  <si>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</si>
  <si>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</si>
  <si>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</si>
  <si>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</si>
  <si>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</si>
  <si>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</si>
  <si>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</si>
  <si>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</si>
  <si>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</si>
  <si>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</si>
  <si>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</si>
  <si>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</si>
  <si>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</si>
  <si>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</si>
  <si>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</si>
  <si>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</si>
  <si>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</si>
  <si>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</si>
  <si>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</si>
  <si>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</si>
  <si>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</si>
  <si>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</si>
  <si>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</si>
  <si>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</si>
  <si>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</si>
  <si>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</si>
  <si>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</si>
  <si>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</si>
  <si>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</si>
  <si>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</si>
  <si>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</si>
  <si>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</si>
  <si>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</si>
  <si>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</si>
  <si>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</si>
  <si>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</si>
  <si>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</si>
  <si>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</si>
  <si>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</si>
  <si>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</si>
  <si>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</si>
  <si>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</si>
  <si>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</si>
  <si>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</si>
  <si>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</si>
  <si>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</si>
  <si>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</si>
  <si>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</si>
  <si>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</si>
  <si>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</si>
  <si>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</si>
  <si>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</si>
  <si>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</si>
  <si>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</si>
  <si>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</si>
  <si>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</si>
  <si>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</si>
  <si>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</si>
  <si>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</si>
  <si>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</si>
  <si>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</si>
  <si>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</si>
  <si>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</si>
  <si>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</si>
  <si>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</si>
  <si>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</si>
  <si>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</si>
  <si>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</si>
  <si>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</si>
  <si>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</si>
  <si>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</si>
  <si>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</si>
  <si>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</si>
  <si>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</si>
  <si>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</si>
  <si>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</si>
  <si>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</si>
  <si>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</si>
  <si>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</si>
  <si>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</si>
  <si>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</si>
  <si>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</si>
  <si>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</si>
  <si>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</si>
  <si>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</si>
  <si>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</si>
  <si>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</si>
  <si>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</si>
  <si>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</si>
  <si>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</si>
  <si>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</si>
  <si>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</si>
  <si>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</si>
  <si>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</si>
  <si>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</si>
  <si>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</si>
  <si>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</si>
  <si>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</si>
  <si>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</si>
  <si>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</si>
  <si>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</si>
  <si>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</si>
  <si>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</si>
  <si>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</si>
  <si>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</si>
  <si>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</si>
  <si>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</si>
  <si>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</si>
  <si>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</si>
  <si>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</si>
  <si>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</si>
  <si>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</si>
  <si>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</si>
  <si>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</si>
  <si>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</si>
  <si>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</si>
  <si>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</si>
  <si>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</si>
  <si>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</si>
  <si>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</si>
  <si>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</si>
  <si>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</si>
  <si>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</si>
  <si>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</si>
  <si>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</si>
  <si>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</si>
  <si>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</si>
  <si>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</si>
  <si>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</si>
  <si>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</si>
  <si>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</si>
  <si>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</si>
  <si>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</si>
  <si>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</si>
  <si>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</si>
  <si>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</si>
  <si>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</si>
  <si>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</si>
  <si>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</si>
  <si>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</si>
  <si>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</si>
  <si>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</si>
  <si>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</si>
  <si>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</si>
  <si>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</si>
  <si>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</si>
  <si>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</si>
  <si>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</si>
  <si>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</si>
  <si>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</si>
  <si>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</si>
  <si>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</si>
  <si>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</si>
  <si>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</si>
  <si>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</si>
  <si>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</si>
  <si>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</si>
  <si>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</si>
  <si>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</si>
  <si>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</si>
  <si>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</si>
  <si>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</si>
  <si>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</si>
  <si>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</si>
  <si>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</si>
  <si>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</si>
  <si>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</si>
  <si>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</si>
  <si>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</si>
  <si>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</si>
  <si>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</si>
  <si>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</si>
  <si>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</si>
  <si>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</si>
  <si>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</si>
  <si>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</si>
  <si>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</si>
  <si>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</si>
  <si>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</si>
  <si>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</si>
  <si>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</si>
  <si>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</si>
  <si>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</si>
  <si>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</si>
  <si>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</si>
  <si>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</si>
  <si>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</si>
  <si>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</si>
  <si>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</si>
  <si>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</si>
  <si>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</si>
  <si>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</si>
  <si>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</si>
  <si>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</si>
  <si>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</si>
  <si>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</si>
  <si>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</si>
  <si>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</si>
  <si>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</si>
  <si>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</si>
  <si>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</si>
  <si>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</si>
  <si>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</si>
  <si>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</si>
  <si>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</si>
  <si>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</si>
  <si>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</si>
  <si>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</si>
  <si>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</si>
  <si>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</si>
  <si>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</si>
  <si>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</si>
  <si>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</si>
  <si>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</si>
  <si>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</si>
  <si>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</si>
  <si>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</si>
  <si>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</si>
  <si>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</si>
  <si>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</si>
  <si>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</si>
  <si>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</si>
  <si>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</si>
  <si>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</si>
  <si>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</si>
  <si>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</si>
  <si>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</si>
  <si>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</si>
  <si>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</si>
  <si>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</si>
  <si>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</si>
  <si>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</si>
  <si>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</si>
  <si>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</si>
  <si>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</si>
  <si>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</si>
  <si>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</si>
  <si>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</si>
  <si>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</si>
  <si>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</si>
  <si>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</si>
  <si>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</si>
  <si>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</si>
  <si>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</si>
  <si>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</si>
  <si>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</si>
  <si>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</si>
  <si>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</si>
  <si>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</si>
  <si>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</si>
  <si>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</si>
  <si>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</si>
  <si>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</si>
  <si>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</si>
  <si>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</si>
  <si>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</si>
  <si>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</si>
  <si>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</si>
  <si>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</si>
  <si>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</si>
  <si>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</si>
  <si>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</si>
  <si>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</si>
  <si>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</si>
  <si>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</si>
  <si>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</si>
  <si>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</si>
  <si>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</si>
  <si>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</si>
  <si>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</si>
  <si>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</si>
  <si>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</si>
  <si>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</si>
  <si>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</si>
  <si>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</si>
  <si>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</si>
  <si>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</si>
  <si>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</si>
  <si>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</si>
  <si>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</si>
  <si>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</si>
  <si>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</si>
  <si>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</si>
  <si>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</si>
  <si>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</si>
  <si>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</si>
  <si>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</si>
  <si>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</si>
  <si>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</si>
  <si>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</si>
  <si>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</si>
  <si>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</si>
  <si>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</si>
  <si>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</si>
  <si>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</si>
  <si>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</si>
  <si>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</si>
  <si>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</si>
  <si>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</si>
  <si>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</si>
  <si>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</si>
  <si>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</si>
  <si>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</si>
  <si>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</si>
  <si>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</si>
  <si>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</si>
  <si>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</si>
  <si>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</si>
  <si>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</si>
  <si>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</si>
  <si>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</si>
  <si>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</si>
  <si>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</si>
  <si>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</si>
  <si>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</si>
  <si>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</si>
  <si>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</si>
  <si>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</si>
  <si>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</si>
  <si>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</si>
  <si>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</si>
  <si>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</si>
  <si>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</si>
  <si>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</si>
  <si>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</si>
  <si>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</si>
  <si>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</si>
  <si>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</si>
  <si>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</si>
  <si>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</si>
  <si>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</si>
  <si>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</si>
  <si>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</si>
  <si>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</si>
  <si>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</si>
  <si>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</si>
  <si>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</si>
  <si>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</si>
  <si>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</si>
  <si>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</si>
  <si>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</si>
  <si>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</si>
  <si>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</si>
  <si>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</si>
  <si>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</si>
  <si>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</si>
  <si>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</si>
  <si>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</si>
  <si>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</si>
  <si>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</si>
  <si>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</si>
  <si>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</si>
  <si>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</si>
  <si>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</si>
  <si>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</si>
  <si>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</si>
  <si>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</si>
  <si>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</si>
  <si>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</si>
  <si>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</si>
  <si>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</si>
  <si>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</si>
  <si>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</si>
  <si>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</si>
  <si>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</si>
  <si>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</si>
  <si>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</si>
  <si>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</si>
  <si>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</si>
  <si>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</si>
  <si>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</si>
  <si>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</si>
  <si>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</si>
  <si>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</si>
  <si>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</si>
  <si>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</si>
  <si>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</si>
  <si>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</si>
  <si>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</si>
  <si>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</si>
  <si>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</si>
  <si>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</si>
  <si>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</si>
  <si>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</si>
  <si>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</si>
  <si>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</si>
  <si>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</si>
  <si>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</si>
  <si>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</si>
  <si>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</si>
  <si>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</si>
  <si>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</si>
  <si>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</si>
  <si>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</si>
  <si>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</si>
  <si>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</si>
  <si>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</si>
  <si>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</si>
  <si>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</si>
  <si>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</si>
  <si>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</si>
  <si>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</si>
  <si>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</si>
  <si>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</si>
  <si>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</si>
  <si>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</si>
  <si>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</si>
  <si>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</si>
  <si>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</si>
  <si>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</si>
  <si>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</si>
  <si>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</si>
  <si>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</si>
  <si>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</si>
  <si>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</si>
  <si>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</si>
  <si>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</si>
  <si>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</si>
  <si>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</si>
  <si>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</si>
  <si>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</si>
  <si>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</si>
  <si>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</si>
  <si>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</si>
  <si>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</si>
  <si>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</si>
  <si>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</si>
  <si>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</si>
  <si>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</si>
  <si>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</si>
  <si>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</si>
  <si>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</si>
  <si>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</si>
  <si>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</si>
  <si>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</si>
  <si>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</si>
  <si>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</si>
  <si>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</si>
  <si>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</si>
  <si>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</si>
  <si>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</si>
  <si>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</si>
  <si>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</si>
  <si>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</si>
  <si>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</si>
  <si>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</si>
  <si>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</si>
  <si>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</si>
  <si>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</si>
  <si>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</si>
  <si>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</si>
  <si>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</si>
  <si>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</si>
  <si>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</si>
  <si>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</si>
  <si>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</si>
  <si>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</si>
  <si>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</si>
  <si>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</si>
  <si>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</si>
  <si>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</si>
  <si>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</si>
  <si>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</si>
  <si>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</si>
  <si>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</si>
  <si>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</si>
  <si>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</si>
  <si>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</si>
  <si>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</si>
  <si>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</si>
  <si>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</si>
  <si>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</si>
  <si>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</si>
  <si>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</si>
  <si>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</si>
  <si>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</si>
  <si>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</si>
  <si>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</si>
  <si>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</si>
  <si>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</si>
  <si>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</si>
  <si>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</si>
  <si>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</si>
  <si>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</si>
  <si>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</si>
  <si>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</si>
  <si>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</si>
  <si>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</si>
  <si>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</si>
  <si>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</si>
  <si>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</si>
  <si>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</si>
  <si>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</si>
  <si>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</si>
  <si>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</si>
  <si>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</si>
  <si>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</si>
  <si>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</si>
  <si>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</si>
  <si>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</si>
  <si>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</si>
  <si>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</si>
  <si>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</si>
  <si>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</si>
  <si>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</si>
  <si>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</si>
  <si>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</si>
  <si>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</si>
  <si>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</si>
  <si>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</si>
  <si>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</si>
  <si>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</si>
  <si>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</si>
  <si>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</si>
  <si>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</si>
  <si>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</si>
  <si>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</si>
  <si>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</si>
  <si>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</si>
  <si>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</si>
  <si>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</si>
  <si>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</si>
  <si>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</si>
  <si>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</si>
  <si>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</si>
  <si>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</si>
  <si>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</si>
  <si>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</si>
  <si>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</si>
  <si>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</si>
  <si>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</si>
  <si>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</si>
  <si>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</si>
  <si>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</si>
  <si>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</si>
  <si>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</si>
  <si>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</si>
  <si>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</si>
  <si>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</si>
  <si>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</si>
  <si>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</si>
  <si>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</si>
  <si>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</si>
  <si>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</si>
  <si>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</si>
  <si>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</si>
  <si>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</si>
  <si>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</si>
  <si>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</si>
  <si>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</si>
  <si>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</si>
  <si>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</si>
  <si>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</si>
  <si>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</si>
  <si>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</si>
  <si>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</si>
  <si>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</si>
  <si>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</si>
  <si>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</si>
  <si>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</si>
  <si>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</si>
  <si>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</si>
  <si>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</si>
  <si>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</si>
  <si>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</si>
  <si>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</si>
  <si>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</si>
  <si>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</si>
  <si>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</si>
  <si>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</si>
  <si>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</si>
  <si>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</si>
  <si>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</si>
  <si>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</si>
  <si>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</si>
  <si>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</si>
  <si>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</si>
  <si>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</si>
  <si>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</si>
  <si>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</si>
  <si>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</si>
  <si>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</si>
  <si>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</si>
  <si>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</si>
  <si>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</si>
  <si>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</si>
  <si>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</si>
  <si>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</si>
  <si>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</si>
  <si>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</si>
  <si>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</si>
  <si>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</si>
  <si>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</si>
  <si>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</si>
  <si>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</si>
  <si>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</si>
  <si>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</si>
  <si>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</si>
  <si>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</si>
  <si>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</si>
  <si>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</si>
  <si>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</si>
  <si>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</si>
  <si>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</si>
  <si>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</si>
  <si>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</si>
  <si>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</si>
  <si>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</si>
  <si>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</si>
  <si>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</si>
  <si>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</si>
  <si>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</si>
  <si>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</si>
  <si>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</si>
  <si>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</si>
  <si>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</si>
  <si>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</si>
  <si>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</si>
  <si>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</si>
  <si>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</si>
  <si>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</si>
  <si>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</si>
  <si>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</si>
  <si>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</si>
  <si>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</si>
  <si>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</si>
  <si>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</si>
  <si>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</si>
  <si>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</si>
  <si>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</si>
  <si>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</si>
  <si>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</si>
  <si>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</si>
  <si>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</si>
  <si>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</si>
  <si>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</si>
  <si>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</si>
  <si>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</si>
  <si>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</si>
  <si>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</si>
  <si>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</si>
  <si>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</si>
  <si>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</si>
  <si>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</si>
  <si>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</si>
  <si>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</si>
  <si>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</si>
  <si>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</si>
  <si>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</si>
  <si>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</si>
  <si>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</si>
  <si>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</si>
  <si>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</si>
  <si>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</si>
  <si>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</si>
  <si>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</si>
  <si>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</si>
  <si>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</si>
  <si>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</si>
  <si>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</si>
  <si>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</si>
  <si>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</si>
  <si>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</si>
  <si>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</si>
  <si>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</si>
  <si>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</si>
  <si>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</si>
  <si>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</si>
  <si>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</si>
  <si>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</si>
  <si>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</si>
  <si>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</si>
  <si>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</si>
  <si>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</si>
  <si>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</si>
  <si>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</si>
  <si>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</si>
  <si>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</si>
  <si>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</si>
  <si>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</si>
  <si>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</si>
  <si>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</si>
  <si>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</si>
  <si>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</si>
  <si>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</si>
  <si>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</si>
  <si>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</si>
  <si>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</si>
  <si>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</si>
  <si>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</si>
  <si>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</si>
  <si>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</si>
  <si>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</si>
  <si>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</si>
  <si>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</si>
  <si>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</si>
  <si>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</si>
  <si>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</si>
  <si>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</si>
  <si>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</si>
  <si>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</si>
  <si>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</si>
  <si>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</si>
  <si>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</si>
  <si>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</si>
  <si>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</si>
  <si>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</si>
  <si>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</si>
  <si>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</si>
  <si>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</si>
  <si>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</si>
  <si>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</si>
  <si>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</si>
  <si>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</si>
  <si>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</si>
  <si>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</si>
  <si>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</si>
  <si>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</si>
  <si>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</si>
  <si>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</si>
  <si>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</si>
  <si>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</si>
  <si>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</si>
  <si>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</si>
  <si>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</si>
  <si>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</si>
  <si>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</si>
  <si>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</si>
  <si>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</si>
  <si>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</si>
  <si>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</si>
  <si>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</si>
  <si>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</si>
  <si>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</si>
  <si>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</si>
  <si>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</si>
  <si>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</si>
  <si>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</si>
  <si>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</si>
  <si>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</si>
  <si>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</si>
  <si>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</si>
  <si>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</si>
  <si>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</si>
  <si>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</si>
  <si>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</si>
  <si>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</si>
  <si>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</si>
  <si>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</si>
  <si>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</si>
  <si>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</si>
  <si>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</si>
  <si>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</si>
  <si>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</si>
  <si>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</si>
  <si>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</si>
  <si>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</si>
  <si>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</si>
  <si>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</si>
  <si>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</si>
  <si>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</si>
  <si>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</si>
  <si>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</si>
  <si>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</si>
  <si>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</si>
  <si>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</si>
  <si>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</si>
  <si>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</si>
  <si>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</si>
  <si>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</si>
  <si>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</si>
  <si>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</si>
  <si>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</si>
  <si>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</si>
  <si>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</si>
  <si>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</si>
  <si>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</si>
  <si>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</si>
  <si>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</si>
  <si>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</si>
  <si>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</si>
  <si>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</si>
  <si>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</si>
  <si>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</si>
  <si>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</si>
  <si>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</si>
  <si>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</si>
  <si>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</si>
  <si>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</si>
  <si>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</si>
  <si>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</si>
  <si>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</si>
  <si>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</si>
  <si>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</si>
  <si>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</si>
  <si>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</si>
  <si>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</si>
  <si>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</si>
  <si>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</si>
  <si>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</si>
  <si>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</si>
  <si>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</si>
  <si>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</si>
  <si>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</si>
  <si>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</si>
  <si>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</si>
  <si>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</si>
  <si>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</si>
  <si>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</si>
  <si>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</si>
  <si>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</si>
  <si>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</si>
  <si>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</si>
  <si>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</si>
  <si>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</si>
  <si>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</si>
  <si>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</si>
  <si>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</si>
  <si>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</si>
  <si>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</si>
  <si>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</si>
  <si>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</si>
  <si>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</si>
  <si>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</si>
  <si>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</si>
  <si>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</si>
  <si>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</si>
  <si>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</si>
  <si>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</si>
  <si>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</si>
  <si>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</si>
  <si>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</si>
  <si>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</si>
  <si>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</si>
  <si>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</si>
  <si>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</si>
  <si>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</si>
  <si>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</si>
  <si>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</si>
  <si>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</si>
  <si>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</si>
  <si>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</si>
  <si>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</si>
  <si>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</si>
  <si>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</si>
  <si>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</si>
  <si>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</si>
  <si>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</si>
  <si>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</si>
  <si>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</si>
  <si>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</si>
  <si>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</si>
  <si>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</si>
  <si>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</si>
  <si>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</si>
  <si>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</si>
  <si>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</si>
  <si>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</si>
  <si>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</si>
  <si>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</si>
  <si>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</si>
  <si>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</si>
  <si>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</si>
  <si>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</si>
  <si>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</si>
  <si>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</si>
  <si>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</si>
  <si>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</si>
  <si>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</si>
  <si>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</si>
  <si>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</si>
  <si>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</si>
  <si>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</si>
  <si>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</si>
  <si>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</si>
  <si>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</si>
  <si>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</si>
  <si>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</si>
  <si>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</si>
  <si>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</si>
  <si>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</si>
  <si>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</si>
  <si>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</si>
  <si>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</si>
  <si>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</si>
  <si>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</si>
  <si>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</si>
  <si>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</si>
  <si>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</si>
  <si>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</si>
  <si>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</si>
  <si>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</si>
  <si>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</si>
  <si>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</si>
  <si>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</si>
  <si>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</si>
  <si>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</si>
  <si>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</si>
  <si>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</si>
  <si>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</si>
  <si>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</si>
  <si>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</si>
  <si>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</si>
  <si>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</si>
  <si>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</si>
  <si>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</si>
  <si>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</si>
  <si>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</si>
  <si>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</si>
  <si>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</si>
  <si>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</si>
  <si>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</si>
  <si>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</si>
  <si>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</si>
  <si>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</si>
  <si>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</si>
  <si>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</si>
  <si>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</si>
  <si>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</si>
  <si>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</si>
  <si>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</si>
  <si>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</si>
  <si>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</si>
  <si>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</si>
  <si>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</si>
  <si>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</si>
  <si>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</si>
  <si>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</si>
  <si>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</si>
  <si>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</si>
  <si>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</si>
  <si>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</si>
  <si>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</si>
  <si>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</si>
  <si>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</si>
  <si>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</si>
  <si>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</si>
  <si>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</si>
  <si>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</si>
  <si>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</si>
  <si>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</si>
  <si>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</si>
  <si>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</si>
  <si>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</si>
  <si>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</si>
  <si>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</si>
  <si>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</si>
  <si>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</si>
  <si>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</si>
  <si>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</si>
  <si>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</si>
  <si>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</si>
  <si>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</si>
  <si>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</si>
  <si>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</si>
  <si>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</si>
  <si>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</si>
  <si>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</si>
  <si>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</si>
  <si>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</si>
  <si>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</si>
  <si>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</si>
  <si>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</si>
  <si>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</si>
  <si>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</si>
  <si>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</si>
  <si>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</si>
  <si>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</si>
  <si>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</si>
  <si>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</si>
  <si>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</si>
  <si>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</si>
  <si>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</si>
  <si>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</si>
  <si>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</si>
  <si>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</si>
  <si>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</si>
  <si>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</si>
  <si>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</si>
  <si>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</si>
  <si>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</si>
  <si>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</si>
  <si>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</si>
  <si>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</si>
  <si>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</si>
  <si>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</si>
  <si>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</si>
  <si>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</si>
  <si>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</si>
  <si>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</si>
  <si>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</si>
  <si>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</si>
  <si>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</si>
  <si>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</si>
  <si>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</si>
  <si>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</si>
  <si>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</si>
  <si>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</si>
  <si>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</si>
  <si>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</si>
  <si>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</si>
  <si>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</si>
  <si>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</si>
  <si>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</si>
  <si>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</si>
  <si>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</si>
  <si>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</si>
  <si>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</si>
  <si>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</si>
  <si>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</si>
  <si>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</si>
  <si>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</si>
  <si>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</si>
  <si>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</si>
  <si>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</si>
  <si>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</si>
  <si>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</si>
  <si>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</si>
  <si>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</si>
  <si>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</si>
  <si>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</si>
  <si>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</si>
  <si>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</si>
  <si>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</si>
  <si>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</si>
  <si>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</si>
  <si>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</si>
  <si>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</si>
  <si>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</si>
  <si>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</si>
  <si>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</si>
  <si>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</si>
  <si>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</si>
  <si>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</si>
  <si>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</si>
  <si>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</si>
  <si>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</si>
  <si>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</si>
  <si>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</si>
  <si>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</si>
  <si>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</si>
  <si>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</si>
  <si>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</si>
  <si>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</si>
  <si>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</si>
  <si>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</si>
  <si>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</si>
  <si>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</si>
  <si>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</si>
  <si>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</si>
  <si>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</si>
  <si>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</si>
  <si>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</si>
  <si>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</si>
  <si>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</si>
  <si>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</si>
  <si>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</si>
  <si>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</si>
  <si>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</si>
  <si>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</si>
  <si>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</si>
  <si>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</si>
  <si>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</si>
  <si>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</si>
  <si>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</si>
  <si>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</si>
  <si>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</si>
  <si>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</si>
  <si>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</si>
  <si>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</si>
  <si>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</si>
  <si>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</si>
  <si>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</si>
  <si>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</si>
  <si>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</si>
  <si>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</si>
  <si>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</si>
  <si>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</si>
  <si>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</si>
  <si>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</si>
  <si>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</si>
  <si>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</si>
  <si>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</si>
  <si>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</si>
  <si>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</si>
  <si>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</si>
  <si>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</si>
  <si>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</si>
  <si>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</si>
  <si>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</si>
  <si>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</si>
  <si>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</si>
  <si>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</si>
  <si>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</si>
  <si>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</si>
  <si>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</si>
  <si>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</si>
  <si>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</si>
  <si>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</si>
  <si>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</si>
  <si>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</si>
  <si>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</si>
  <si>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</si>
  <si>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</si>
  <si>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</si>
  <si>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</si>
  <si>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</si>
  <si>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</si>
  <si>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</si>
  <si>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</si>
  <si>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</si>
  <si>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</si>
  <si>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</si>
  <si>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</si>
  <si>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</si>
  <si>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</si>
  <si>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</si>
  <si>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</si>
  <si>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</si>
  <si>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</si>
  <si>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</si>
  <si>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</si>
  <si>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</si>
  <si>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</si>
  <si>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</si>
  <si>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</si>
  <si>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</si>
  <si>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</si>
  <si>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</si>
  <si>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</si>
  <si>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</si>
  <si>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</si>
  <si>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</si>
  <si>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</si>
  <si>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</si>
  <si>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</si>
  <si>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</si>
  <si>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</si>
  <si>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</si>
  <si>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</si>
  <si>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</si>
  <si>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</si>
  <si>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</si>
  <si>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</si>
  <si>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</si>
  <si>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</si>
  <si>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</si>
  <si>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</si>
  <si>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</si>
  <si>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</si>
  <si>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</si>
  <si>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</si>
  <si>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</si>
  <si>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</si>
  <si>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</si>
  <si>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</si>
  <si>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</si>
  <si>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</si>
  <si>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</si>
  <si>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</si>
  <si>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</si>
  <si>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</si>
  <si>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</si>
  <si>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</si>
  <si>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</si>
  <si>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</si>
  <si>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</si>
  <si>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</si>
  <si>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</si>
  <si>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</si>
  <si>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</si>
  <si>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</si>
  <si>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</si>
  <si>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</si>
  <si>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</si>
  <si>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</si>
  <si>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</si>
  <si>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</si>
  <si>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</si>
  <si>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</si>
  <si>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</si>
  <si>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</si>
  <si>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</si>
  <si>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</si>
  <si>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</si>
  <si>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</si>
  <si>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</si>
  <si>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</si>
  <si>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</si>
  <si>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</si>
  <si>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</si>
  <si>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</si>
  <si>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</si>
  <si>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</si>
  <si>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</si>
  <si>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</si>
  <si>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</si>
  <si>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</si>
  <si>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</si>
  <si>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</si>
  <si>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</si>
  <si>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</si>
  <si>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</si>
  <si>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</si>
  <si>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</si>
  <si>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</si>
  <si>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</si>
  <si>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</si>
  <si>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</si>
  <si>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</si>
  <si>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</si>
  <si>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</si>
  <si>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</si>
  <si>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</si>
  <si>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</si>
  <si>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</si>
  <si>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</si>
  <si>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</si>
  <si>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</si>
  <si>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</si>
  <si>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</si>
  <si>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</si>
  <si>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</si>
  <si>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</si>
  <si>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</si>
  <si>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</si>
  <si>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</si>
  <si>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</si>
  <si>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</si>
  <si>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</si>
  <si>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</si>
  <si>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</si>
  <si>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</si>
  <si>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</si>
  <si>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</si>
  <si>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</si>
  <si>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</si>
  <si>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</si>
  <si>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</si>
  <si>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</si>
  <si>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</si>
  <si>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</si>
  <si>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</si>
  <si>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</si>
  <si>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</si>
  <si>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</si>
  <si>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</si>
  <si>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</si>
  <si>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</si>
  <si>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</si>
  <si>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</si>
  <si>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</si>
  <si>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</si>
  <si>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</si>
  <si>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</si>
  <si>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</si>
  <si>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</si>
  <si>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</si>
  <si>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</si>
  <si>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</si>
  <si>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</si>
  <si>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</si>
  <si>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</si>
  <si>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</si>
  <si>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</si>
  <si>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</si>
  <si>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</si>
  <si>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</si>
  <si>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</si>
  <si>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</si>
  <si>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</si>
  <si>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</si>
  <si>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</si>
  <si>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</si>
  <si>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</si>
  <si>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</si>
  <si>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</si>
  <si>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</si>
  <si>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</si>
  <si>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</si>
  <si>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</si>
  <si>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</si>
  <si>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</si>
  <si>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</si>
  <si>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</si>
  <si>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</si>
  <si>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</si>
  <si>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</si>
  <si>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</si>
  <si>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</si>
  <si>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</si>
  <si>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</si>
  <si>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</si>
  <si>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</si>
  <si>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</si>
  <si>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</si>
  <si>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</si>
  <si>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</si>
  <si>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</si>
  <si>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</si>
  <si>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</si>
  <si>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</si>
  <si>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</si>
  <si>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</si>
  <si>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</si>
  <si>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</si>
  <si>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</si>
  <si>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</si>
  <si>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</si>
  <si>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</si>
  <si>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</si>
  <si>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</si>
  <si>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</si>
  <si>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</si>
  <si>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</si>
  <si>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</si>
  <si>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</si>
  <si>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</si>
  <si>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</si>
  <si>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</si>
  <si>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</si>
  <si>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</si>
  <si>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</si>
  <si>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</si>
  <si>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</si>
  <si>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</si>
  <si>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</si>
  <si>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</si>
  <si>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</si>
  <si>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</si>
  <si>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</si>
  <si>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</si>
  <si>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</si>
  <si>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</si>
  <si>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</si>
  <si>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</si>
  <si>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</si>
  <si>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</si>
  <si>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</si>
  <si>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</si>
  <si>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</si>
  <si>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</si>
  <si>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</si>
  <si>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</si>
  <si>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</si>
  <si>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</si>
  <si>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</si>
  <si>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</si>
  <si>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</si>
  <si>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</si>
  <si>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</si>
  <si>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</si>
  <si>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</si>
  <si>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</si>
  <si>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</si>
  <si>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</si>
  <si>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</si>
  <si>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</si>
  <si>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</si>
  <si>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</si>
  <si>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</si>
  <si>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</si>
  <si>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</si>
  <si>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</si>
  <si>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</si>
  <si>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</si>
  <si>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</si>
  <si>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</si>
  <si>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</si>
  <si>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</si>
  <si>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</si>
  <si>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</si>
  <si>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</si>
  <si>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</si>
  <si>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</si>
  <si>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</si>
  <si>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</si>
  <si>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</si>
  <si>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</si>
  <si>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</si>
  <si>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</si>
  <si>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</si>
  <si>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</si>
  <si>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</si>
  <si>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</si>
  <si>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</si>
  <si>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</si>
  <si>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</si>
  <si>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</si>
  <si>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</si>
  <si>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</si>
  <si>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</si>
  <si>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</si>
  <si>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</si>
  <si>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</si>
  <si>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</si>
  <si>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</si>
  <si>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</si>
  <si>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</si>
  <si>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</si>
  <si>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</si>
  <si>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</si>
  <si>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</si>
  <si>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</si>
  <si>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</si>
  <si>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</si>
  <si>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</si>
  <si>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</si>
  <si>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</si>
  <si>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</si>
  <si>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</si>
  <si>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</si>
  <si>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</si>
  <si>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</si>
  <si>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</si>
  <si>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</si>
  <si>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</si>
  <si>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</si>
  <si>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</si>
  <si>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</si>
  <si>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</si>
  <si>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</si>
  <si>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</si>
  <si>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</si>
  <si>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</si>
  <si>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</si>
  <si>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</si>
  <si>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</si>
  <si>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</si>
  <si>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</si>
  <si>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</si>
  <si>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</si>
  <si>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</si>
  <si>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</si>
  <si>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</si>
  <si>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</si>
  <si>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</si>
  <si>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</si>
  <si>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</si>
  <si>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</si>
  <si>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</si>
  <si>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</si>
  <si>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</si>
  <si>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</si>
  <si>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</si>
  <si>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</si>
  <si>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</si>
  <si>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</si>
  <si>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</si>
  <si>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</si>
  <si>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</si>
  <si>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</si>
  <si>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</si>
  <si>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</si>
  <si>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</si>
  <si>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</si>
  <si>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</si>
  <si>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</si>
  <si>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</si>
  <si>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</si>
  <si>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</si>
  <si>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</si>
  <si>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</si>
  <si>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</si>
  <si>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</si>
  <si>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</si>
  <si>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</si>
  <si>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</si>
  <si>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</si>
  <si>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</si>
  <si>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</si>
  <si>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</si>
  <si>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</si>
  <si>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</si>
  <si>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</si>
  <si>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</si>
  <si>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</si>
  <si>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</si>
  <si>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</si>
  <si>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</si>
  <si>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</si>
  <si>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</si>
  <si>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</si>
  <si>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</si>
  <si>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</si>
  <si>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</si>
  <si>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</si>
  <si>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</si>
  <si>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</si>
  <si>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</si>
  <si>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</si>
  <si>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</si>
  <si>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</si>
  <si>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</si>
  <si>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</si>
  <si>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</si>
  <si>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</si>
  <si>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</si>
  <si>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</si>
  <si>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</si>
  <si>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</si>
  <si>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</si>
  <si>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</si>
  <si>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</si>
  <si>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</si>
  <si>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</si>
  <si>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</si>
  <si>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</si>
  <si>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</si>
  <si>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</si>
  <si>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</si>
  <si>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</si>
  <si>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</si>
  <si>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</si>
  <si>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</si>
  <si>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</si>
  <si>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</si>
  <si>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</si>
  <si>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</si>
  <si>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</si>
  <si>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</si>
  <si>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</si>
  <si>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</si>
  <si>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</si>
  <si>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</si>
  <si>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</si>
  <si>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</si>
  <si>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</si>
  <si>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</si>
  <si>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</si>
  <si>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</si>
  <si>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</si>
  <si>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</si>
  <si>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</si>
  <si>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</si>
  <si>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</si>
  <si>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</si>
  <si>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</si>
  <si>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</si>
  <si>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</si>
  <si>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</si>
  <si>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</si>
  <si>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</si>
  <si>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</si>
  <si>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</si>
  <si>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</si>
  <si>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</si>
  <si>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</si>
  <si>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</si>
  <si>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</si>
  <si>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</si>
  <si>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</si>
  <si>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</si>
  <si>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</si>
  <si>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</si>
  <si>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</si>
  <si>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</si>
  <si>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</si>
  <si>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</si>
  <si>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</si>
  <si>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</si>
  <si>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</si>
  <si>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</si>
  <si>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</si>
  <si>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</si>
  <si>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</si>
  <si>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</si>
  <si>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</si>
  <si>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</si>
  <si>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</si>
  <si>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</si>
  <si>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</si>
  <si>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</si>
  <si>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</si>
  <si>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</si>
  <si>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</si>
  <si>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</si>
  <si>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</si>
  <si>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</si>
  <si>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</si>
  <si>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</si>
  <si>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</si>
  <si>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</si>
  <si>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</si>
  <si>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</si>
  <si>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</si>
  <si>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</si>
  <si>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</si>
  <si>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</si>
  <si>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</si>
  <si>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</si>
  <si>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</si>
  <si>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</si>
  <si>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</si>
  <si>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</si>
  <si>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</si>
  <si>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</si>
  <si>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</si>
  <si>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</si>
  <si>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</si>
  <si>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</si>
  <si>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</si>
  <si>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</si>
  <si>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</si>
  <si>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</si>
  <si>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</si>
  <si>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</si>
  <si>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</si>
  <si>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</si>
  <si>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</si>
  <si>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</si>
  <si>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</si>
  <si>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</si>
  <si>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</si>
  <si>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</si>
  <si>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</si>
  <si>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</si>
  <si>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</si>
  <si>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</si>
  <si>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</si>
  <si>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</si>
  <si>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</si>
  <si>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</si>
  <si>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</si>
  <si>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</si>
  <si>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</si>
  <si>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</si>
  <si>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</si>
  <si>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</si>
  <si>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</si>
  <si>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</si>
  <si>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</si>
  <si>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</si>
  <si>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</si>
  <si>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</si>
  <si>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</si>
  <si>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</si>
  <si>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</si>
  <si>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</si>
  <si>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</si>
  <si>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</si>
  <si>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</si>
  <si>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</si>
  <si>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</si>
  <si>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</si>
  <si>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</si>
  <si>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</si>
  <si>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</si>
  <si>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</si>
  <si>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</si>
  <si>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</si>
  <si>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</si>
  <si>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</si>
  <si>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</si>
  <si>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</si>
  <si>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</si>
  <si>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</si>
  <si>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</si>
  <si>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</si>
  <si>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</si>
  <si>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</si>
  <si>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</si>
  <si>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</si>
  <si>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</si>
  <si>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</si>
  <si>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</si>
  <si>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</si>
  <si>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</si>
  <si>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</si>
  <si>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</si>
  <si>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</si>
  <si>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</si>
  <si>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</si>
  <si>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</si>
  <si>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</si>
  <si>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</si>
  <si>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</si>
  <si>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</si>
  <si>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</si>
  <si>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</si>
  <si>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</si>
  <si>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</si>
  <si>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</si>
  <si>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</si>
  <si>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</si>
  <si>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</si>
  <si>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</si>
  <si>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</si>
  <si>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</si>
  <si>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</si>
  <si>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</si>
  <si>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</si>
  <si>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</si>
  <si>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</si>
  <si>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</si>
  <si>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</si>
  <si>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</si>
  <si>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</si>
  <si>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</si>
  <si>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</si>
  <si>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</si>
  <si>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</si>
  <si>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</si>
  <si>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</si>
  <si>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</si>
  <si>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</si>
  <si>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</si>
  <si>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</si>
  <si>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</si>
  <si>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</si>
  <si>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</si>
  <si>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</si>
  <si>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</si>
  <si>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</si>
  <si>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</si>
  <si>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</si>
  <si>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</si>
  <si>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</si>
  <si>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</si>
  <si>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</si>
  <si>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</si>
  <si>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</si>
  <si>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</si>
  <si>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</si>
  <si>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</si>
  <si>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</si>
  <si>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</si>
  <si>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</si>
  <si>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</si>
  <si>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</si>
  <si>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</si>
  <si>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</si>
  <si>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</si>
  <si>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</si>
  <si>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</si>
  <si>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</si>
  <si>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</si>
  <si>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</si>
  <si>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</si>
  <si>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</si>
  <si>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</si>
  <si>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</si>
  <si>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</si>
  <si>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</si>
  <si>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</si>
  <si>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</si>
  <si>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</si>
  <si>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</si>
  <si>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</si>
  <si>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</si>
  <si>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</si>
  <si>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</si>
  <si>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</si>
  <si>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</si>
  <si>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</si>
  <si>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</si>
  <si>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</si>
  <si>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</si>
  <si>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</si>
  <si>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</si>
  <si>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</si>
  <si>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</si>
  <si>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</si>
  <si>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</si>
  <si>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</si>
  <si>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</si>
  <si>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</si>
  <si>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</si>
  <si>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</si>
  <si>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</si>
  <si>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</si>
  <si>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</si>
  <si>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</si>
  <si>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</si>
  <si>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</si>
  <si>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</si>
  <si>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</si>
  <si>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</si>
  <si>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</si>
  <si>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</si>
  <si>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</si>
  <si>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</si>
  <si>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</si>
  <si>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</si>
  <si>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</si>
  <si>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</si>
  <si>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</si>
  <si>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</si>
  <si>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</si>
  <si>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</si>
  <si>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</si>
  <si>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</si>
  <si>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</si>
  <si>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</si>
  <si>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</si>
  <si>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</si>
  <si>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</si>
  <si>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</si>
  <si>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</si>
  <si>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</si>
  <si>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</si>
  <si>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</si>
  <si>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</si>
  <si>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</si>
  <si>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</si>
  <si>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</si>
  <si>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</si>
  <si>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</si>
  <si>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</si>
  <si>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</si>
  <si>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</si>
  <si>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</si>
  <si>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</si>
  <si>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</si>
  <si>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</si>
  <si>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</si>
  <si>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</si>
  <si>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</si>
  <si>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</si>
  <si>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</si>
  <si>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</si>
  <si>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</si>
  <si>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</si>
  <si>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</si>
  <si>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</si>
  <si>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</si>
  <si>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</si>
  <si>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</si>
  <si>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</si>
  <si>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</si>
  <si>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</si>
  <si>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</si>
  <si>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</si>
  <si>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</si>
  <si>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</si>
  <si>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</si>
  <si>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</si>
  <si>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</si>
  <si>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</si>
  <si>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</si>
  <si>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</si>
  <si>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</si>
  <si>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</si>
  <si>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</si>
  <si>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</si>
  <si>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</si>
  <si>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</si>
  <si>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</si>
  <si>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</si>
  <si>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</si>
  <si>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</si>
  <si>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</si>
  <si>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</si>
  <si>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</si>
  <si>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</si>
  <si>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</si>
  <si>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</si>
  <si>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</si>
  <si>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</si>
  <si>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</si>
  <si>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</si>
  <si>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</si>
  <si>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</si>
  <si>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</si>
  <si>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</si>
  <si>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</si>
  <si>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</si>
  <si>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</si>
  <si>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</si>
  <si>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</si>
  <si>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</si>
  <si>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</si>
  <si>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</si>
  <si>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</si>
  <si>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</si>
  <si>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</si>
  <si>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</si>
  <si>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</si>
  <si>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</si>
  <si>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</si>
  <si>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</si>
  <si>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</si>
  <si>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</si>
  <si>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</si>
  <si>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</si>
  <si>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</si>
  <si>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</si>
  <si>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</si>
  <si>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</si>
  <si>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</si>
  <si>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</si>
  <si>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</si>
  <si>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</si>
  <si>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</si>
  <si>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</si>
  <si>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</si>
  <si>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</si>
  <si>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</si>
  <si>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</si>
  <si>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</si>
  <si>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</si>
  <si>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</si>
  <si>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</si>
  <si>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</si>
  <si>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</si>
  <si>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</si>
  <si>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</si>
  <si>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</si>
  <si>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</si>
  <si>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</si>
  <si>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</si>
  <si>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</si>
  <si>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</si>
  <si>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</si>
  <si>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</si>
  <si>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</si>
  <si>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</si>
  <si>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</si>
  <si>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</si>
  <si>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</si>
  <si>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</si>
  <si>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</si>
  <si>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</si>
  <si>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</si>
  <si>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</si>
  <si>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</si>
  <si>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</si>
  <si>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</si>
  <si>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</si>
  <si>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</si>
  <si>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</si>
  <si>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</si>
  <si>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</si>
  <si>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</si>
  <si>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</si>
  <si>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</si>
  <si>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</si>
  <si>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</si>
  <si>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</si>
  <si>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</si>
  <si>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</si>
  <si>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</si>
  <si>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</si>
  <si>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</si>
  <si>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</si>
  <si>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</si>
  <si>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</si>
  <si>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</si>
  <si>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</si>
  <si>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</si>
  <si>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</si>
  <si>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</si>
  <si>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</si>
  <si>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</si>
  <si>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</si>
  <si>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</si>
  <si>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</si>
  <si>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</si>
  <si>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</si>
  <si>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</si>
  <si>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</si>
  <si>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</si>
  <si>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</si>
  <si>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</si>
  <si>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</si>
  <si>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</si>
  <si>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</si>
  <si>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</si>
  <si>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</si>
  <si>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</si>
  <si>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</si>
  <si>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</si>
  <si>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</si>
  <si>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</si>
  <si>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</si>
  <si>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</si>
  <si>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</si>
  <si>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</si>
  <si>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</si>
  <si>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</si>
  <si>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</si>
  <si>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</si>
  <si>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</si>
  <si>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</si>
  <si>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</si>
  <si>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</si>
  <si>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</si>
  <si>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</si>
  <si>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</si>
  <si>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</si>
  <si>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</si>
  <si>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</si>
  <si>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</si>
  <si>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</si>
  <si>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</si>
  <si>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</si>
  <si>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</si>
  <si>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</si>
  <si>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</si>
  <si>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</si>
  <si>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</si>
  <si>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</si>
  <si>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</si>
  <si>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</si>
  <si>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</si>
  <si>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</si>
  <si>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</si>
  <si>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</si>
  <si>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</si>
  <si>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</si>
  <si>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</si>
  <si>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</si>
  <si>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</si>
  <si>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</si>
  <si>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</si>
  <si>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</si>
  <si>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</si>
  <si>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</si>
  <si>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</si>
  <si>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</si>
  <si>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</si>
  <si>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</si>
  <si>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</si>
  <si>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</si>
  <si>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</si>
  <si>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</si>
  <si>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</si>
  <si>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</si>
  <si>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</si>
  <si>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</si>
  <si>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</si>
  <si>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</si>
  <si>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</si>
  <si>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</si>
  <si>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</si>
  <si>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</si>
  <si>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</si>
  <si>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</si>
  <si>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</si>
  <si>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</si>
  <si>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</si>
  <si>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</si>
  <si>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</si>
  <si>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</si>
  <si>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</si>
  <si>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</si>
  <si>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</si>
  <si>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</si>
  <si>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</si>
  <si>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</si>
  <si>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</si>
  <si>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</si>
  <si>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</si>
  <si>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</si>
  <si>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</si>
  <si>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</si>
  <si>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</si>
  <si>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</si>
  <si>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</si>
  <si>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</si>
  <si>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</si>
  <si>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</si>
  <si>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</si>
  <si>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</si>
  <si>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</si>
  <si>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</si>
  <si>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</si>
  <si>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</si>
  <si>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</si>
  <si>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</si>
  <si>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</si>
  <si>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</si>
  <si>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</si>
  <si>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</si>
  <si>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</si>
  <si>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</si>
  <si>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</si>
  <si>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</si>
  <si>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</si>
  <si>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</si>
  <si>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</si>
  <si>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</si>
  <si>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</si>
  <si>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</si>
  <si>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</si>
  <si>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</si>
  <si>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</si>
  <si>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</si>
  <si>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</si>
  <si>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</si>
  <si>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</si>
  <si>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</si>
  <si>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</si>
  <si>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</si>
  <si>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</si>
  <si>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</si>
  <si>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</si>
  <si>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</si>
  <si>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</si>
  <si>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</si>
  <si>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</si>
  <si>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</si>
  <si>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</si>
  <si>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</si>
  <si>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</si>
  <si>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</si>
  <si>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</si>
  <si>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</si>
  <si>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</si>
  <si>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</si>
  <si>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</si>
  <si>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</si>
  <si>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</si>
  <si>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</si>
  <si>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</si>
  <si>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</si>
  <si>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</si>
  <si>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</si>
  <si>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</si>
  <si>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</si>
  <si>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</si>
  <si>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</si>
  <si>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</si>
  <si>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</si>
  <si>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</si>
  <si>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</si>
  <si>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</si>
  <si>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</si>
  <si>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</si>
  <si>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</si>
  <si>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</si>
  <si>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</si>
  <si>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</si>
  <si>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</si>
  <si>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</si>
  <si>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</si>
  <si>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</si>
  <si>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</si>
  <si>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</si>
  <si>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</si>
  <si>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</si>
  <si>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</si>
  <si>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</si>
  <si>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</si>
  <si>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</si>
  <si>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</si>
  <si>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</si>
  <si>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</si>
  <si>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</si>
  <si>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</si>
  <si>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</si>
  <si>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</si>
  <si>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</si>
  <si>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</si>
  <si>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</si>
  <si>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</si>
  <si>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</si>
  <si>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</si>
  <si>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</si>
  <si>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</si>
  <si>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</si>
  <si>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</si>
  <si>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</si>
  <si>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</si>
  <si>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</si>
  <si>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</si>
  <si>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</si>
  <si>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</si>
  <si>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</si>
  <si>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</si>
  <si>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</si>
  <si>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</si>
  <si>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</si>
  <si>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</si>
  <si>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</si>
  <si>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</si>
  <si>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</si>
  <si>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</si>
  <si>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</si>
  <si>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</si>
  <si>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</si>
  <si>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</si>
  <si>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</si>
  <si>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</si>
  <si>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</si>
  <si>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</si>
  <si>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</si>
  <si>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</si>
  <si>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</si>
  <si>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</si>
  <si>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</si>
  <si>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</si>
  <si>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</si>
  <si>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</si>
  <si>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</si>
  <si>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</si>
  <si>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</si>
  <si>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</si>
  <si>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</si>
  <si>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</si>
  <si>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</si>
  <si>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</si>
  <si>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</si>
  <si>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</si>
  <si>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</si>
  <si>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</si>
  <si>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</si>
  <si>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</si>
  <si>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</si>
  <si>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</si>
  <si>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</si>
  <si>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</si>
  <si>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</si>
  <si>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</si>
  <si>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</si>
  <si>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</si>
  <si>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</si>
  <si>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</si>
  <si>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</si>
  <si>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</si>
  <si>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</si>
  <si>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</si>
  <si>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</si>
  <si>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</si>
  <si>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</si>
  <si>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</si>
  <si>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</si>
  <si>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</si>
  <si>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</si>
  <si>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</si>
  <si>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</si>
  <si>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</si>
  <si>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</si>
  <si>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</si>
  <si>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</si>
  <si>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</si>
  <si>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</si>
  <si>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</si>
  <si>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</si>
  <si>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</si>
  <si>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</si>
  <si>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</si>
  <si>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</si>
  <si>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</si>
  <si>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</si>
  <si>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</si>
  <si>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</si>
  <si>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</si>
  <si>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</si>
  <si>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</si>
  <si>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</si>
  <si>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</si>
  <si>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</si>
  <si>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</si>
  <si>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</si>
  <si>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</si>
  <si>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</si>
  <si>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</si>
  <si>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</si>
  <si>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</si>
  <si>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</si>
  <si>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</si>
  <si>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</si>
  <si>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</si>
  <si>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</si>
  <si>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</si>
  <si>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</si>
  <si>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</si>
  <si>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</si>
  <si>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</si>
  <si>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</si>
  <si>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</si>
  <si>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</si>
  <si>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</si>
  <si>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</si>
  <si>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</si>
  <si>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</si>
  <si>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</si>
  <si>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</si>
  <si>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</si>
  <si>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</si>
  <si>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</si>
  <si>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</si>
  <si>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</si>
  <si>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</si>
  <si>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</si>
  <si>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</si>
  <si>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</si>
  <si>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</si>
  <si>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</si>
  <si>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</si>
  <si>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</si>
  <si>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</si>
  <si>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</si>
  <si>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</si>
  <si>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</si>
  <si>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</si>
  <si>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</si>
  <si>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</si>
  <si>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</si>
  <si>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</si>
  <si>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</si>
  <si>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</si>
  <si>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</si>
  <si>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</si>
  <si>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</si>
  <si>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</si>
  <si>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</si>
  <si>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</si>
  <si>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</si>
  <si>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</si>
  <si>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</si>
  <si>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</si>
  <si>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</si>
  <si>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</si>
  <si>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</si>
  <si>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</si>
  <si>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</si>
  <si>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</si>
  <si>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</si>
  <si>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</si>
  <si>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</si>
  <si>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</si>
  <si>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</si>
  <si>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</si>
  <si>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</si>
  <si>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</si>
  <si>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</si>
  <si>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</si>
  <si>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</si>
  <si>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</si>
  <si>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</si>
  <si>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</si>
  <si>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</si>
  <si>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</si>
  <si>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</si>
  <si>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</si>
  <si>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</si>
  <si>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</si>
  <si>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</si>
  <si>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</si>
  <si>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</si>
  <si>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</si>
  <si>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</si>
  <si>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</si>
  <si>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</si>
  <si>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</si>
  <si>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</si>
  <si>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</si>
  <si>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</si>
  <si>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</si>
  <si>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</si>
  <si>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</si>
  <si>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</si>
  <si>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</si>
  <si>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</si>
  <si>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</si>
  <si>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</si>
  <si>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</si>
  <si>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</si>
  <si>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</si>
  <si>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</si>
  <si>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</si>
  <si>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</si>
  <si>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</si>
  <si>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</si>
  <si>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</si>
  <si>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</si>
  <si>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</si>
  <si>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</si>
  <si>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</si>
  <si>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</si>
  <si>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</si>
  <si>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</si>
  <si>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</si>
  <si>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</si>
  <si>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</si>
  <si>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</si>
  <si>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</si>
  <si>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</si>
  <si>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</si>
  <si>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</si>
  <si>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</si>
  <si>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</si>
  <si>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</si>
  <si>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</si>
  <si>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</si>
  <si>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</si>
  <si>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</si>
  <si>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</si>
  <si>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</si>
  <si>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</si>
  <si>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</si>
  <si>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</si>
  <si>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</si>
  <si>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</si>
  <si>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</si>
  <si>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</si>
  <si>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</si>
  <si>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</si>
  <si>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</si>
  <si>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</si>
  <si>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</si>
  <si>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</si>
  <si>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</si>
  <si>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</si>
  <si>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</si>
  <si>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</si>
  <si>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</si>
  <si>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</si>
  <si>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</si>
  <si>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</si>
  <si>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</si>
  <si>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</si>
  <si>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</si>
  <si>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</si>
  <si>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</si>
  <si>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</si>
  <si>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</si>
  <si>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</si>
  <si>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</si>
  <si>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</si>
  <si>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</si>
  <si>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</si>
  <si>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</si>
  <si>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</si>
  <si>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</si>
  <si>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</si>
  <si>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</si>
  <si>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</si>
  <si>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</si>
  <si>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</si>
  <si>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</si>
  <si>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</si>
  <si>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</si>
  <si>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</si>
  <si>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</si>
  <si>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</si>
  <si>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</si>
  <si>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</si>
  <si>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</si>
  <si>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</si>
  <si>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</si>
  <si>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</si>
  <si>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</si>
  <si>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</si>
  <si>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</si>
  <si>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</si>
  <si>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</si>
  <si>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</si>
  <si>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</si>
  <si>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</si>
  <si>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</si>
  <si>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</si>
  <si>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</si>
  <si>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</si>
  <si>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</si>
  <si>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</si>
  <si>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</si>
  <si>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</si>
  <si>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</si>
  <si>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</si>
  <si>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</si>
  <si>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</si>
  <si>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</si>
  <si>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</si>
  <si>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</si>
  <si>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</si>
  <si>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</si>
  <si>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</si>
  <si>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</si>
  <si>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</si>
  <si>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</si>
  <si>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</si>
  <si>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</si>
  <si>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</si>
  <si>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</si>
  <si>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</si>
  <si>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</si>
  <si>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</si>
  <si>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</si>
  <si>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</si>
  <si>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</si>
  <si>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</si>
  <si>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</si>
  <si>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</si>
  <si>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</si>
  <si>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</si>
  <si>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</si>
  <si>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</si>
  <si>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</si>
  <si>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</si>
  <si>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</si>
  <si>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</si>
  <si>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</si>
  <si>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</si>
  <si>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</si>
  <si>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</si>
  <si>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</si>
  <si>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</si>
  <si>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</si>
  <si>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</si>
  <si>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</si>
  <si>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</si>
  <si>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</si>
  <si>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</si>
  <si>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</si>
  <si>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</si>
  <si>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</si>
  <si>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</si>
  <si>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</si>
  <si>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</si>
  <si>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</si>
  <si>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</si>
  <si>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</si>
  <si>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</si>
  <si>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</si>
  <si>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</si>
  <si>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</si>
  <si>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</si>
  <si>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</si>
  <si>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</si>
  <si>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</si>
  <si>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</si>
  <si>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</si>
  <si>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</si>
  <si>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</si>
  <si>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</si>
  <si>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</si>
  <si>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</si>
  <si>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</si>
  <si>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</si>
  <si>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</si>
  <si>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</si>
  <si>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</si>
  <si>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</si>
  <si>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</si>
  <si>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</si>
  <si>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</si>
  <si>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</si>
  <si>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</si>
  <si>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</si>
  <si>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</si>
  <si>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</si>
  <si>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</si>
  <si>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</si>
  <si>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</si>
  <si>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</si>
  <si>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</si>
  <si>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</si>
  <si>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</si>
  <si>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</si>
  <si>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</si>
  <si>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</si>
  <si>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</si>
  <si>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</si>
  <si>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</si>
  <si>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</si>
  <si>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</si>
  <si>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</si>
  <si>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</si>
  <si>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</si>
  <si>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</si>
  <si>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</si>
  <si>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</si>
  <si>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</si>
  <si>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</si>
  <si>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</si>
  <si>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</si>
  <si>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</si>
  <si>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</si>
  <si>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</si>
  <si>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</si>
  <si>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</si>
  <si>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</si>
  <si>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</si>
  <si>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</si>
  <si>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</si>
  <si>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</si>
  <si>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</si>
  <si>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</si>
  <si>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</si>
  <si>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</si>
  <si>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</si>
  <si>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</si>
  <si>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</si>
  <si>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</si>
  <si>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</si>
  <si>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</si>
  <si>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</si>
  <si>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</si>
  <si>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</si>
  <si>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</si>
  <si>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</si>
  <si>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</si>
  <si>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</si>
  <si>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</si>
  <si>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</si>
  <si>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</si>
  <si>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</si>
  <si>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</si>
  <si>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</si>
  <si>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</si>
  <si>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</si>
  <si>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</si>
  <si>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</si>
  <si>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</si>
  <si>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</si>
  <si>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</si>
  <si>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</si>
  <si>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</si>
  <si>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</si>
  <si>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</si>
  <si>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</si>
  <si>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</si>
  <si>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</si>
  <si>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</si>
  <si>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</si>
  <si>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</si>
  <si>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</si>
  <si>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</si>
  <si>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</si>
  <si>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</si>
  <si>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</si>
  <si>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</si>
  <si>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</si>
  <si>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</si>
  <si>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</si>
  <si>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</si>
  <si>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</si>
  <si>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</si>
  <si>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</si>
  <si>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</si>
  <si>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</si>
  <si>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</si>
  <si>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</si>
  <si>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</si>
  <si>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</si>
  <si>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</si>
  <si>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</si>
  <si>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</si>
  <si>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</si>
  <si>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</si>
  <si>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</si>
  <si>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</si>
  <si>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</si>
  <si>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</si>
  <si>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</si>
  <si>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</si>
  <si>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</si>
  <si>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</si>
  <si>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</si>
  <si>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</si>
  <si>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</si>
  <si>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</si>
  <si>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</si>
  <si>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</si>
  <si>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</si>
  <si>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</si>
  <si>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</si>
  <si>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</si>
  <si>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</si>
  <si>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</si>
  <si>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</si>
  <si>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</si>
  <si>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</si>
  <si>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</si>
  <si>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</si>
  <si>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</si>
  <si>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</si>
  <si>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</si>
  <si>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</si>
  <si>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</si>
  <si>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</si>
  <si>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</si>
  <si>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</si>
  <si>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</si>
  <si>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</si>
  <si>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</si>
  <si>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</si>
  <si>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</si>
  <si>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</si>
  <si>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</si>
  <si>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</si>
  <si>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</si>
  <si>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</si>
  <si>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</si>
  <si>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</si>
  <si>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</si>
  <si>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</si>
  <si>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</si>
  <si>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</si>
  <si>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</si>
  <si>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</si>
  <si>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</si>
  <si>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</si>
  <si>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</si>
  <si>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</si>
  <si>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</si>
  <si>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</si>
  <si>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</si>
  <si>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</si>
  <si>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</si>
  <si>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</si>
  <si>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</si>
  <si>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</si>
  <si>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</si>
  <si>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</si>
  <si>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</si>
  <si>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</si>
  <si>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</si>
  <si>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</si>
  <si>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</si>
  <si>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</si>
  <si>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</si>
  <si>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</si>
  <si>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</si>
  <si>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</si>
  <si>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</si>
  <si>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</si>
  <si>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</si>
  <si>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</si>
  <si>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</si>
  <si>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</si>
  <si>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</si>
  <si>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</si>
  <si>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</si>
  <si>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</si>
  <si>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</si>
  <si>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</si>
  <si>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</si>
  <si>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</si>
  <si>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</si>
  <si>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</si>
  <si>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</si>
  <si>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</si>
  <si>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</si>
  <si>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</si>
  <si>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</si>
  <si>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</si>
  <si>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</si>
  <si>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</si>
  <si>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</si>
  <si>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</si>
  <si>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</si>
  <si>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</si>
  <si>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</si>
  <si>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</si>
  <si>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</si>
  <si>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</si>
  <si>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</si>
  <si>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</si>
  <si>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</si>
  <si>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</si>
  <si>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</si>
  <si>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</si>
  <si>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</si>
  <si>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</si>
  <si>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</si>
  <si>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</si>
  <si>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</si>
  <si>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</si>
  <si>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</si>
  <si>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</si>
  <si>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</si>
  <si>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</si>
  <si>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</si>
  <si>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</si>
  <si>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</si>
  <si>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</si>
  <si>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</si>
  <si>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</si>
  <si>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</si>
  <si>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</si>
  <si>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</si>
  <si>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</si>
  <si>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</si>
  <si>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</si>
  <si>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</si>
  <si>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</si>
  <si>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</si>
  <si>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</si>
  <si>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</si>
  <si>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</si>
  <si>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</si>
  <si>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</si>
  <si>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</si>
  <si>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</si>
  <si>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</si>
  <si>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</si>
  <si>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</si>
  <si>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</si>
  <si>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</si>
  <si>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</si>
  <si>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</si>
  <si>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</si>
  <si>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</si>
  <si>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</si>
  <si>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</si>
  <si>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</si>
  <si>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</si>
  <si>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</si>
  <si>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</si>
  <si>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</si>
  <si>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</si>
  <si>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</si>
  <si>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</si>
  <si>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</si>
  <si>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</si>
  <si>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</si>
  <si>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</si>
  <si>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</si>
  <si>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</si>
  <si>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</si>
  <si>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</si>
  <si>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</si>
  <si>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</si>
  <si>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</si>
  <si>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</si>
  <si>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</si>
  <si>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</si>
  <si>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</si>
  <si>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</si>
  <si>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</si>
  <si>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</si>
  <si>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</si>
  <si>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</si>
  <si>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</si>
  <si>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</si>
  <si>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</si>
  <si>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</si>
  <si>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</si>
  <si>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</si>
  <si>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</si>
  <si>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</si>
  <si>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</si>
  <si>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</si>
  <si>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</si>
  <si>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</si>
  <si>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</si>
  <si>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</si>
  <si>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</si>
  <si>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</si>
  <si>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</si>
  <si>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</si>
  <si>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</si>
  <si>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</si>
  <si>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</si>
  <si>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</si>
  <si>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</si>
  <si>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</si>
  <si>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</si>
  <si>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</si>
  <si>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</si>
  <si>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</si>
  <si>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</si>
  <si>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</si>
  <si>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</si>
  <si>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</si>
  <si>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</si>
  <si>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</si>
  <si>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</si>
  <si>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</si>
  <si>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</si>
  <si>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</si>
  <si>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</si>
  <si>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</si>
  <si>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</si>
  <si>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</si>
  <si>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</si>
  <si>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</si>
  <si>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</si>
  <si>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</si>
  <si>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</si>
  <si>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</si>
  <si>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</si>
  <si>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</si>
  <si>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</si>
  <si>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</si>
  <si>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</si>
  <si>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</si>
  <si>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</si>
  <si>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</si>
  <si>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</si>
  <si>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</si>
  <si>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</si>
  <si>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</si>
  <si>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</si>
  <si>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</si>
  <si>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</si>
  <si>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</si>
  <si>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</si>
  <si>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</si>
  <si>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</si>
  <si>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</si>
  <si>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</si>
  <si>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</si>
  <si>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</si>
  <si>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</si>
  <si>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</si>
  <si>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</si>
  <si>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</si>
  <si>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</si>
  <si>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</si>
  <si>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</si>
  <si>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</si>
  <si>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</si>
  <si>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</si>
  <si>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</si>
  <si>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</si>
  <si>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</si>
  <si>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</si>
  <si>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</si>
  <si>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</si>
  <si>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</si>
  <si>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</si>
  <si>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</si>
  <si>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</si>
  <si>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</si>
  <si>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</si>
  <si>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</si>
  <si>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</si>
  <si>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</si>
  <si>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</si>
  <si>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</si>
  <si>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</si>
  <si>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</si>
  <si>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</si>
  <si>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</si>
  <si>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</si>
  <si>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</si>
  <si>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</si>
  <si>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</si>
  <si>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</si>
  <si>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</si>
  <si>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</si>
  <si>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</si>
  <si>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</si>
  <si>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</si>
  <si>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</si>
  <si>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</si>
  <si>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</si>
  <si>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</si>
  <si>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</si>
  <si>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</si>
  <si>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</si>
  <si>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</si>
  <si>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</si>
  <si>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</si>
  <si>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</si>
  <si>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</si>
  <si>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</si>
  <si>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</si>
  <si>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</si>
  <si>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</si>
  <si>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</si>
  <si>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</si>
  <si>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</si>
  <si>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</si>
  <si>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</si>
  <si>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</si>
  <si>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</si>
  <si>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</si>
  <si>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</si>
  <si>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</si>
  <si>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</si>
  <si>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</si>
  <si>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</si>
  <si>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</si>
  <si>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</si>
  <si>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</si>
  <si>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</si>
  <si>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</si>
  <si>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</si>
  <si>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</si>
  <si>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</si>
  <si>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</si>
  <si>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</si>
  <si>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</si>
  <si>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</si>
  <si>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</si>
  <si>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</si>
  <si>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</si>
  <si>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</si>
  <si>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</si>
  <si>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</si>
  <si>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</si>
  <si>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</si>
  <si>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</si>
  <si>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</si>
  <si>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</si>
  <si>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</si>
  <si>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</si>
  <si>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</si>
  <si>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</si>
  <si>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</si>
  <si>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</si>
  <si>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</si>
  <si>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</si>
  <si>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</si>
  <si>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</si>
  <si>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</si>
  <si>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</si>
  <si>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</si>
  <si>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</si>
  <si>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</si>
  <si>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</si>
  <si>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</si>
  <si>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</si>
  <si>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</si>
  <si>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</si>
  <si>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</si>
  <si>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</si>
  <si>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</si>
  <si>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</si>
  <si>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</si>
  <si>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</si>
  <si>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</si>
  <si>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</si>
  <si>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</si>
  <si>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</si>
  <si>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</si>
  <si>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</si>
  <si>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</si>
  <si>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</si>
  <si>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</si>
  <si>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</si>
  <si>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</si>
  <si>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</si>
  <si>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</si>
  <si>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</si>
  <si>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</si>
  <si>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</si>
  <si>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</si>
  <si>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</si>
  <si>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</si>
  <si>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</si>
  <si>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</si>
  <si>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</si>
  <si>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</si>
  <si>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</si>
  <si>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</si>
  <si>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</si>
  <si>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</si>
  <si>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</si>
  <si>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</si>
  <si>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</si>
  <si>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</si>
  <si>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</si>
  <si>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</si>
  <si>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</si>
  <si>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</si>
  <si>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</si>
  <si>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</si>
  <si>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</si>
  <si>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</si>
  <si>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</si>
  <si>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</si>
  <si>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</si>
  <si>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</si>
  <si>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</si>
  <si>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</si>
  <si>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</si>
  <si>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</si>
  <si>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</si>
  <si>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</si>
  <si>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</si>
  <si>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</si>
  <si>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</si>
  <si>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</si>
  <si>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</si>
  <si>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</si>
  <si>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</si>
  <si>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</si>
  <si>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</si>
  <si>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</si>
  <si>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</si>
  <si>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</si>
  <si>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</si>
  <si>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</si>
  <si>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</si>
  <si>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</si>
  <si>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</si>
  <si>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</si>
  <si>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</si>
  <si>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</si>
  <si>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</si>
  <si>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</si>
  <si>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</si>
  <si>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</si>
  <si>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</si>
  <si>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</si>
  <si>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</si>
  <si>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</si>
  <si>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</si>
  <si>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</si>
  <si>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</si>
  <si>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</si>
  <si>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</si>
  <si>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</si>
  <si>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</si>
  <si>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</si>
  <si>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</si>
  <si>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</si>
  <si>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</si>
  <si>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</si>
  <si>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</si>
  <si>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</si>
  <si>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</si>
  <si>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</si>
  <si>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</si>
  <si>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</si>
  <si>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</si>
  <si>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</si>
  <si>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</si>
  <si>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</si>
  <si>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</si>
  <si>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</si>
  <si>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</si>
  <si>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</si>
  <si>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</si>
  <si>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</si>
  <si>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</si>
  <si>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</si>
  <si>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</si>
  <si>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</si>
  <si>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</si>
  <si>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</si>
  <si>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</si>
  <si>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</si>
  <si>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</si>
  <si>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</si>
  <si>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</si>
  <si>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</si>
  <si>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</si>
  <si>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</si>
  <si>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</si>
  <si>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</si>
  <si>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</si>
  <si>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</si>
  <si>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</si>
  <si>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</si>
  <si>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</si>
  <si>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</si>
  <si>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</si>
  <si>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</si>
  <si>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</si>
  <si>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</si>
  <si>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</si>
  <si>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</si>
  <si>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</si>
  <si>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</si>
  <si>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</si>
  <si>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</si>
  <si>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</si>
  <si>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</si>
  <si>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</si>
  <si>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</si>
  <si>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</si>
  <si>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</si>
  <si>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</si>
  <si>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</si>
  <si>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</si>
  <si>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</si>
  <si>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</si>
  <si>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</si>
  <si>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</si>
  <si>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</si>
  <si>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</si>
  <si>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</si>
  <si>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</si>
  <si>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</si>
  <si>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</si>
  <si>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</si>
  <si>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</si>
  <si>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</si>
  <si>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</si>
  <si>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</si>
  <si>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</si>
  <si>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</si>
  <si>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</si>
  <si>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</si>
  <si>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</si>
  <si>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</si>
  <si>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</si>
  <si>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</si>
  <si>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</si>
  <si>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</si>
  <si>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</si>
  <si>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</si>
  <si>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</si>
  <si>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</si>
  <si>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</si>
  <si>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</si>
  <si>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</si>
  <si>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</si>
  <si>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</si>
  <si>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</si>
  <si>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</si>
  <si>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</si>
  <si>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</si>
  <si>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</si>
  <si>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</si>
  <si>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</si>
  <si>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</si>
  <si>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</si>
  <si>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</si>
  <si>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</si>
  <si>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</si>
  <si>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</si>
  <si>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</si>
  <si>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</si>
  <si>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</si>
  <si>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</si>
  <si>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</si>
  <si>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</si>
  <si>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</si>
  <si>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</si>
  <si>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</si>
  <si>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</si>
  <si>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</si>
  <si>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</si>
  <si>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</si>
  <si>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</si>
  <si>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</si>
  <si>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</si>
  <si>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</si>
  <si>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</si>
  <si>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</si>
  <si>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</si>
  <si>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</si>
  <si>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</si>
  <si>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</si>
  <si>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</si>
  <si>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</si>
  <si>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</si>
  <si>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</si>
  <si>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</si>
  <si>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</si>
  <si>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</si>
  <si>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</si>
  <si>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</si>
  <si>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</si>
  <si>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</si>
  <si>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</si>
  <si>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</si>
  <si>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</si>
  <si>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</si>
  <si>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</si>
  <si>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</si>
  <si>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</si>
  <si>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</si>
  <si>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</si>
  <si>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</si>
  <si>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</si>
  <si>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</si>
  <si>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</si>
  <si>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</si>
  <si>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</si>
  <si>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</si>
  <si>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</si>
  <si>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</si>
  <si>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</si>
  <si>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</si>
  <si>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</si>
  <si>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</si>
  <si>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</si>
  <si>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</si>
  <si>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</si>
  <si>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</si>
  <si>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</si>
  <si>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</si>
  <si>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</si>
  <si>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</si>
  <si>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</si>
  <si>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</si>
  <si>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</si>
  <si>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</si>
  <si>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</si>
  <si>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</si>
  <si>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</si>
  <si>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</si>
  <si>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</si>
  <si>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</si>
  <si>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</si>
  <si>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</si>
  <si>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</si>
  <si>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</si>
  <si>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</si>
  <si>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</si>
  <si>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</si>
  <si>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</si>
  <si>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</si>
  <si>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</si>
  <si>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</si>
  <si>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</si>
  <si>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</si>
  <si>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</si>
  <si>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</si>
  <si>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</si>
  <si>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</si>
  <si>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</si>
  <si>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</si>
  <si>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</si>
  <si>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</si>
  <si>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</si>
  <si>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</si>
  <si>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</si>
  <si>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</si>
  <si>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</si>
  <si>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</si>
  <si>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</si>
  <si>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</si>
  <si>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</si>
  <si>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</si>
  <si>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</si>
  <si>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</si>
  <si>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</si>
  <si>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</si>
  <si>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</si>
  <si>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</si>
  <si>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</si>
  <si>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</si>
  <si>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</si>
  <si>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</si>
  <si>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</si>
  <si>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</si>
  <si>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</si>
  <si>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</si>
  <si>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</si>
  <si>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</si>
  <si>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</si>
  <si>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</si>
  <si>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</si>
  <si>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</si>
  <si>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</si>
  <si>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</si>
  <si>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</si>
  <si>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</si>
  <si>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</si>
  <si>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</si>
  <si>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</si>
  <si>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</si>
  <si>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</si>
  <si>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</si>
  <si>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</si>
  <si>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</si>
  <si>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</si>
  <si>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</si>
  <si>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</si>
  <si>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</si>
  <si>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</si>
  <si>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</si>
  <si>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</si>
  <si>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</si>
  <si>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</si>
  <si>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</si>
  <si>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</si>
  <si>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</si>
  <si>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</si>
  <si>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</si>
  <si>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</si>
  <si>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</si>
  <si>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</si>
  <si>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</si>
  <si>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</si>
  <si>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</si>
  <si>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</si>
  <si>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</si>
  <si>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</si>
  <si>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</si>
  <si>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</si>
  <si>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</si>
  <si>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</si>
  <si>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</si>
  <si>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</si>
  <si>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</si>
  <si>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</si>
  <si>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</si>
  <si>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</si>
  <si>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</si>
  <si>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</si>
  <si>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</si>
  <si>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</si>
  <si>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</si>
  <si>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</si>
  <si>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</si>
  <si>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</si>
  <si>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</si>
  <si>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</si>
  <si>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</si>
  <si>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</si>
  <si>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</si>
  <si>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</si>
  <si>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</si>
  <si>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</si>
  <si>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</si>
  <si>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</si>
  <si>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</si>
  <si>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</si>
  <si>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</si>
  <si>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</si>
  <si>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</si>
  <si>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</si>
  <si>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</si>
  <si>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</si>
  <si>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</si>
  <si>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</si>
  <si>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</si>
  <si>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</si>
  <si>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</si>
  <si>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</si>
  <si>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</si>
  <si>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</si>
  <si>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</si>
  <si>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</si>
  <si>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</si>
  <si>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</si>
  <si>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</si>
  <si>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</si>
  <si>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</si>
  <si>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</si>
  <si>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</si>
  <si>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</si>
  <si>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</si>
  <si>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</si>
  <si>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</si>
  <si>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</si>
  <si>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</si>
  <si>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</si>
  <si>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</si>
  <si>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</si>
  <si>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</si>
  <si>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</si>
  <si>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</si>
  <si>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</si>
  <si>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</si>
  <si>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</si>
  <si>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</si>
  <si>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</si>
  <si>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</si>
  <si>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</si>
  <si>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</si>
  <si>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</si>
  <si>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</si>
  <si>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</si>
  <si>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</si>
  <si>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</si>
  <si>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</si>
  <si>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</si>
  <si>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</si>
  <si>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</si>
  <si>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</si>
  <si>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</si>
  <si>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</si>
  <si>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</si>
  <si>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</si>
  <si>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</si>
  <si>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</si>
  <si>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</si>
  <si>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</si>
  <si>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</si>
  <si>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</si>
  <si>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</si>
  <si>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</si>
  <si>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</si>
  <si>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</si>
  <si>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</si>
  <si>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</si>
  <si>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</si>
  <si>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</si>
  <si>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</si>
  <si>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</si>
  <si>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</si>
  <si>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</si>
  <si>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</si>
  <si>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</si>
  <si>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</si>
  <si>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</si>
  <si>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</si>
  <si>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</si>
  <si>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</si>
  <si>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</si>
  <si>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</si>
  <si>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</si>
  <si>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</si>
  <si>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</si>
  <si>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</si>
  <si>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</si>
  <si>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</si>
  <si>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</si>
  <si>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</si>
  <si>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</si>
  <si>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</si>
  <si>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</si>
  <si>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</si>
  <si>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</si>
  <si>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</si>
  <si>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</si>
  <si>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</si>
  <si>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</si>
  <si>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</si>
  <si>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</si>
  <si>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</si>
  <si>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</si>
  <si>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</si>
  <si>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</si>
  <si>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</si>
  <si>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</si>
  <si>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</si>
  <si>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</si>
  <si>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</si>
  <si>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</si>
  <si>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</si>
  <si>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</si>
  <si>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</si>
  <si>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</si>
  <si>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</si>
  <si>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</si>
  <si>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</si>
  <si>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</si>
  <si>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</si>
  <si>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</si>
  <si>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</si>
  <si>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</si>
  <si>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</si>
  <si>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</si>
  <si>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</si>
  <si>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</si>
  <si>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</si>
  <si>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</si>
  <si>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</si>
  <si>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</si>
  <si>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</si>
  <si>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</si>
  <si>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</si>
  <si>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</si>
  <si>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</si>
  <si>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</si>
  <si>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</si>
  <si>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</si>
  <si>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</si>
  <si>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</si>
  <si>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</si>
  <si>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</si>
  <si>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</si>
  <si>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</si>
  <si>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</si>
  <si>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</si>
  <si>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</si>
  <si>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</si>
  <si>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</si>
  <si>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</si>
  <si>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</si>
  <si>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</si>
  <si>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</si>
  <si>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</si>
  <si>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</si>
  <si>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</si>
  <si>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</si>
  <si>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</si>
  <si>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</si>
  <si>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</si>
  <si>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</si>
  <si>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</si>
  <si>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</si>
  <si>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</si>
  <si>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</si>
  <si>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</si>
  <si>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</si>
  <si>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</si>
  <si>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</si>
  <si>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</si>
  <si>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</si>
  <si>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</si>
  <si>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</si>
  <si>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</si>
  <si>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</si>
  <si>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</si>
  <si>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</si>
  <si>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</si>
  <si>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</si>
  <si>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</si>
  <si>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</si>
  <si>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</si>
  <si>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</si>
  <si>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</si>
  <si>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</si>
  <si>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</si>
  <si>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</si>
  <si>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</si>
  <si>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</si>
  <si>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</si>
  <si>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</si>
  <si>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</si>
  <si>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</si>
  <si>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</si>
  <si>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</si>
  <si>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</si>
  <si>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</si>
  <si>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</si>
  <si>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</si>
  <si>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</si>
  <si>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</si>
  <si>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</si>
  <si>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</si>
  <si>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</si>
  <si>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</si>
  <si>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</si>
  <si>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</si>
  <si>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</si>
  <si>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</si>
  <si>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</si>
  <si>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</si>
  <si>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</si>
  <si>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</si>
  <si>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</si>
  <si>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</si>
  <si>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</si>
  <si>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</si>
  <si>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</si>
  <si>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</si>
  <si>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</si>
  <si>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</si>
  <si>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</si>
  <si>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</si>
  <si>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</si>
  <si>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</si>
  <si>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</si>
  <si>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</si>
  <si>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</si>
  <si>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</si>
  <si>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</si>
  <si>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</si>
  <si>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</si>
  <si>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</si>
  <si>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</si>
  <si>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</si>
  <si>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</si>
  <si>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</si>
  <si>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</si>
  <si>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</si>
  <si>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</si>
  <si>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</si>
  <si>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</si>
  <si>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</si>
  <si>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</si>
  <si>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</si>
  <si>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</si>
  <si>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</si>
  <si>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</si>
  <si>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</si>
  <si>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</si>
  <si>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</si>
  <si>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</si>
  <si>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</si>
  <si>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</si>
  <si>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</si>
  <si>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</si>
  <si>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</si>
  <si>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</si>
  <si>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</si>
  <si>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</si>
  <si>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</si>
  <si>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</si>
  <si>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</si>
  <si>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</si>
  <si>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</si>
  <si>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</si>
  <si>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</si>
  <si>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</si>
  <si>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</si>
  <si>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</si>
  <si>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</si>
  <si>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</si>
  <si>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</si>
  <si>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</si>
  <si>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</si>
  <si>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</si>
  <si>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</si>
  <si>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</si>
  <si>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</si>
  <si>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</si>
  <si>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</si>
  <si>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</si>
  <si>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</si>
  <si>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</si>
  <si>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</si>
  <si>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</si>
  <si>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</si>
  <si>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</si>
  <si>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</si>
  <si>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</si>
  <si>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</si>
  <si>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</si>
  <si>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</si>
  <si>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</si>
  <si>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</si>
  <si>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</si>
  <si>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</si>
  <si>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</si>
  <si>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</si>
  <si>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</si>
  <si>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</si>
  <si>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</si>
  <si>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</si>
  <si>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</si>
  <si>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</si>
  <si>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</si>
  <si>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</si>
  <si>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</si>
  <si>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</si>
  <si>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</si>
  <si>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</si>
  <si>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</si>
  <si>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</si>
  <si>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</si>
  <si>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</si>
  <si>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</si>
  <si>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</si>
  <si>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</si>
  <si>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</si>
  <si>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</si>
  <si>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</si>
  <si>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</si>
  <si>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</si>
  <si>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</si>
  <si>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</si>
  <si>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</si>
  <si>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</si>
  <si>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</si>
  <si>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</si>
  <si>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</si>
  <si>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</si>
  <si>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</si>
  <si>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</si>
  <si>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</si>
  <si>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</si>
  <si>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</si>
  <si>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</si>
  <si>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</si>
  <si>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</si>
  <si>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</si>
  <si>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</si>
  <si>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</si>
  <si>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</si>
  <si>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</si>
  <si>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</si>
  <si>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</si>
  <si>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</si>
  <si>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</si>
  <si>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</si>
  <si>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</si>
  <si>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</si>
  <si>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</si>
  <si>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</si>
  <si>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</si>
  <si>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</si>
  <si>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</si>
  <si>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</si>
  <si>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</si>
  <si>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</si>
  <si>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</si>
  <si>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</si>
  <si>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</si>
  <si>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</si>
  <si>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</si>
  <si>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</si>
  <si>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</si>
  <si>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</si>
  <si>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</si>
  <si>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</si>
  <si>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</si>
  <si>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</si>
  <si>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</si>
  <si>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</si>
  <si>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</si>
  <si>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</si>
  <si>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</si>
  <si>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</si>
  <si>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</si>
  <si>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</si>
  <si>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</si>
  <si>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</si>
  <si>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</si>
  <si>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</si>
  <si>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</si>
  <si>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</si>
  <si>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</si>
  <si>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</si>
  <si>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</si>
  <si>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</si>
  <si>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</si>
  <si>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</si>
  <si>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</si>
  <si>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</si>
  <si>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</si>
  <si>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</si>
  <si>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</si>
  <si>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</si>
  <si>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</si>
  <si>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</si>
  <si>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</si>
  <si>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</si>
  <si>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</si>
  <si>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</si>
  <si>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</si>
  <si>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</si>
  <si>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</si>
  <si>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</si>
  <si>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</si>
  <si>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</si>
  <si>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</si>
  <si>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</si>
  <si>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</si>
  <si>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</si>
  <si>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</si>
  <si>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</si>
  <si>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</si>
  <si>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</si>
  <si>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</si>
  <si>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</si>
  <si>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</si>
  <si>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</si>
  <si>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</si>
  <si>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</si>
  <si>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</si>
  <si>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</si>
  <si>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</si>
  <si>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</si>
  <si>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</si>
  <si>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</si>
  <si>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</si>
  <si>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</si>
  <si>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</si>
  <si>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</si>
  <si>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</si>
  <si>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</si>
  <si>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</si>
  <si>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</si>
  <si>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</si>
  <si>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</si>
  <si>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</si>
  <si>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</si>
  <si>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</si>
  <si>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</si>
  <si>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</si>
  <si>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</si>
  <si>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</si>
  <si>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</si>
  <si>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</si>
  <si>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</si>
  <si>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</si>
  <si>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</si>
  <si>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</si>
  <si>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</si>
  <si>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</si>
  <si>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</si>
  <si>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</si>
  <si>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</si>
  <si>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</si>
  <si>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</si>
  <si>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</si>
  <si>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</si>
  <si>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</si>
  <si>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</si>
  <si>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</si>
  <si>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</si>
  <si>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</si>
  <si>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</si>
  <si>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</si>
  <si>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</si>
  <si>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</si>
  <si>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</si>
  <si>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</si>
  <si>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</si>
  <si>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</si>
  <si>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</si>
  <si>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</si>
  <si>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</si>
  <si>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</si>
  <si>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</si>
  <si>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</si>
  <si>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</si>
  <si>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</si>
  <si>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</si>
  <si>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</si>
  <si>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</si>
  <si>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</si>
  <si>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</si>
  <si>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</si>
  <si>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</si>
  <si>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</si>
  <si>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</si>
  <si>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</si>
  <si>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</si>
  <si>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</si>
  <si>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</si>
  <si>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</si>
  <si>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</si>
  <si>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</si>
  <si>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</si>
  <si>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</si>
  <si>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</si>
  <si>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</si>
  <si>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</si>
  <si>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</si>
  <si>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</si>
  <si>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</si>
  <si>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</si>
  <si>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</si>
  <si>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</si>
  <si>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</si>
  <si>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</si>
  <si>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</si>
  <si>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</si>
  <si>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</si>
  <si>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</si>
  <si>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</si>
  <si>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</si>
  <si>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</si>
  <si>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</si>
  <si>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</si>
  <si>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</si>
  <si>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</si>
  <si>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</si>
  <si>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</si>
  <si>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</si>
  <si>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</si>
  <si>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</si>
  <si>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</si>
  <si>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</si>
  <si>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</si>
  <si>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</si>
  <si>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</si>
  <si>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</si>
  <si>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</si>
  <si>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</si>
  <si>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</si>
  <si>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</si>
  <si>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</si>
  <si>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</si>
  <si>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</si>
  <si>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</si>
  <si>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</si>
  <si>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</si>
  <si>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</si>
  <si>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</si>
  <si>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</si>
  <si>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</si>
  <si>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</si>
  <si>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</si>
  <si>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</si>
  <si>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</si>
  <si>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</si>
  <si>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</si>
  <si>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</si>
  <si>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</si>
  <si>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</si>
  <si>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</si>
  <si>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</si>
  <si>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</si>
  <si>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</si>
  <si>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</si>
  <si>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</si>
  <si>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</si>
  <si>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</si>
  <si>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</si>
  <si>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</si>
  <si>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</si>
  <si>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</si>
  <si>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</si>
  <si>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</si>
  <si>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</si>
  <si>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</si>
  <si>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</si>
  <si>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</si>
  <si>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</si>
  <si>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</si>
  <si>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</si>
  <si>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</si>
  <si>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</si>
  <si>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</si>
  <si>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</si>
  <si>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</si>
  <si>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</si>
  <si>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</si>
  <si>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</si>
  <si>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</si>
  <si>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</si>
  <si>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</si>
  <si>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</si>
  <si>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</si>
  <si>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</si>
  <si>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</si>
  <si>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</si>
  <si>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</si>
  <si>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</si>
  <si>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</si>
  <si>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</si>
  <si>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</si>
  <si>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</si>
  <si>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</si>
  <si>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</si>
  <si>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</si>
  <si>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</si>
  <si>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</si>
  <si>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</si>
  <si>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</si>
  <si>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</si>
  <si>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</si>
  <si>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</si>
  <si>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</si>
  <si>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</si>
  <si>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</si>
  <si>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</si>
  <si>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</si>
  <si>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</si>
  <si>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</si>
  <si>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</si>
  <si>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</si>
  <si>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</si>
  <si>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</si>
  <si>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</si>
  <si>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</si>
  <si>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</si>
  <si>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</si>
  <si>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</si>
  <si>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</si>
  <si>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</si>
  <si>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</si>
  <si>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</si>
  <si>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</si>
  <si>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</si>
  <si>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</si>
  <si>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</si>
  <si>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</si>
  <si>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</si>
  <si>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</si>
  <si>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</si>
  <si>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</si>
  <si>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</si>
  <si>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</si>
  <si>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</si>
  <si>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</si>
  <si>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</si>
  <si>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</si>
  <si>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</si>
  <si>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</si>
  <si>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</si>
  <si>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</si>
  <si>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</si>
  <si>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</si>
  <si>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</si>
  <si>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</si>
  <si>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</si>
  <si>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</si>
  <si>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</si>
  <si>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</si>
  <si>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</si>
  <si>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</si>
  <si>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</si>
  <si>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</si>
  <si>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</si>
  <si>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</si>
  <si>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</si>
  <si>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</si>
  <si>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</si>
  <si>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</si>
  <si>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</si>
  <si>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</si>
  <si>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</si>
  <si>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</si>
  <si>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</si>
  <si>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</si>
  <si>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</si>
  <si>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</si>
  <si>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</si>
  <si>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</si>
  <si>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</si>
  <si>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</si>
  <si>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</si>
  <si>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</si>
  <si>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</si>
  <si>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</si>
  <si>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</si>
  <si>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</si>
  <si>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</si>
  <si>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</si>
  <si>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</si>
  <si>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</si>
  <si>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</si>
  <si>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</si>
  <si>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</si>
  <si>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</si>
  <si>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</si>
  <si>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</si>
  <si>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</si>
  <si>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</si>
  <si>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</si>
  <si>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</si>
  <si>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</si>
  <si>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</si>
  <si>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</si>
  <si>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</si>
  <si>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</si>
  <si>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</si>
  <si>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</si>
  <si>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</si>
  <si>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</si>
  <si>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</si>
  <si>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</si>
  <si>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</si>
  <si>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</si>
  <si>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</si>
  <si>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</si>
  <si>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</si>
  <si>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</si>
  <si>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</si>
  <si>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</si>
  <si>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</si>
  <si>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</si>
  <si>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</si>
  <si>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</si>
  <si>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</si>
  <si>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</si>
  <si>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</si>
  <si>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</si>
  <si>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</si>
  <si>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</si>
  <si>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</si>
  <si>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</si>
  <si>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</si>
  <si>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</si>
  <si>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</si>
  <si>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</si>
  <si>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</si>
  <si>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</si>
  <si>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</si>
  <si>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</si>
  <si>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</si>
  <si>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</si>
  <si>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</si>
  <si>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</si>
  <si>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</si>
  <si>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</si>
  <si>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</si>
  <si>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</si>
  <si>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</si>
  <si>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</si>
  <si>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</si>
  <si>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</si>
  <si>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</si>
  <si>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</si>
  <si>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</si>
  <si>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</si>
  <si>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</si>
  <si>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</si>
  <si>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</si>
  <si>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</si>
  <si>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</si>
  <si>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</si>
  <si>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</si>
  <si>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</si>
  <si>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</si>
  <si>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</si>
  <si>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</si>
  <si>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</si>
  <si>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</si>
  <si>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</si>
  <si>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</si>
  <si>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</si>
  <si>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</si>
  <si>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</si>
  <si>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</si>
  <si>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</si>
  <si>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</si>
  <si>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</si>
  <si>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</si>
  <si>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</si>
  <si>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</si>
  <si>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</si>
  <si>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</si>
  <si>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</si>
  <si>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</si>
  <si>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</si>
  <si>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</si>
  <si>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</si>
  <si>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</si>
  <si>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</si>
  <si>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</si>
  <si>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</si>
  <si>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</si>
  <si>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</si>
  <si>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</si>
  <si>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</si>
  <si>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</si>
  <si>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</si>
  <si>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</si>
  <si>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</si>
  <si>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</si>
  <si>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</si>
  <si>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</si>
  <si>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</si>
  <si>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</si>
  <si>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</si>
  <si>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</si>
  <si>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</si>
  <si>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</si>
  <si>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</si>
  <si>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</si>
  <si>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</si>
  <si>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</si>
  <si>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</si>
  <si>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</si>
  <si>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</si>
  <si>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</si>
  <si>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</si>
  <si>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</si>
  <si>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</si>
  <si>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</si>
  <si>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</si>
  <si>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</si>
  <si>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</si>
  <si>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</si>
  <si>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</si>
  <si>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</si>
  <si>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</si>
  <si>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</si>
  <si>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</si>
  <si>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</si>
  <si>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</si>
  <si>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</si>
  <si>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</si>
  <si>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</si>
  <si>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</si>
  <si>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</si>
  <si>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</si>
  <si>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</si>
  <si>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</si>
  <si>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</si>
  <si>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</si>
  <si>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</si>
  <si>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</si>
  <si>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</si>
  <si>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</si>
  <si>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</si>
  <si>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</si>
  <si>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</si>
  <si>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</si>
  <si>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</si>
  <si>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</si>
  <si>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</si>
  <si>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</si>
  <si>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</si>
  <si>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</si>
  <si>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</si>
  <si>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</si>
  <si>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</si>
  <si>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</si>
  <si>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</si>
  <si>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</si>
  <si>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</si>
  <si>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</si>
  <si>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</si>
  <si>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</si>
  <si>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</si>
  <si>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</si>
  <si>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</si>
  <si>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</si>
  <si>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</si>
  <si>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</si>
  <si>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</si>
  <si>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</si>
  <si>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</si>
  <si>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</si>
  <si>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</si>
  <si>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</si>
  <si>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</si>
  <si>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</si>
  <si>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</si>
  <si>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</si>
  <si>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</si>
  <si>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</si>
  <si>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</si>
  <si>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</si>
  <si>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</si>
  <si>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</si>
  <si>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</si>
  <si>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</si>
  <si>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</si>
  <si>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</si>
  <si>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</si>
  <si>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</si>
  <si>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</si>
  <si>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</si>
  <si>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</si>
  <si>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</si>
  <si>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</si>
  <si>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</si>
  <si>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</si>
  <si>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</si>
  <si>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</si>
  <si>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</si>
  <si>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</si>
  <si>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</si>
  <si>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</si>
  <si>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</si>
  <si>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</si>
  <si>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</si>
  <si>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</si>
  <si>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</si>
  <si>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</si>
  <si>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</si>
  <si>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</si>
  <si>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</si>
  <si>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</si>
  <si>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</si>
  <si>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</si>
  <si>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</si>
  <si>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</si>
  <si>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</si>
  <si>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</si>
  <si>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</si>
  <si>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</si>
  <si>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</si>
  <si>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</si>
  <si>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</si>
  <si>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</si>
  <si>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</si>
  <si>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</si>
  <si>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</si>
  <si>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</si>
  <si>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</si>
  <si>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</si>
  <si>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</si>
  <si>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</si>
  <si>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</si>
  <si>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</si>
  <si>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</si>
  <si>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</si>
  <si>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</si>
  <si>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</si>
  <si>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</si>
  <si>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</si>
  <si>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</si>
  <si>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</si>
  <si>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</si>
  <si>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</si>
  <si>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</si>
  <si>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</si>
  <si>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</si>
  <si>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</si>
  <si>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</si>
  <si>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</si>
  <si>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</si>
  <si>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</si>
  <si>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</si>
  <si>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</si>
  <si>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</si>
  <si>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</si>
  <si>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</si>
  <si>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</si>
  <si>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</si>
  <si>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</si>
  <si>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</si>
  <si>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</si>
  <si>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</si>
  <si>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</si>
  <si>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</si>
  <si>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</si>
  <si>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</si>
  <si>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</si>
  <si>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</si>
  <si>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</si>
  <si>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</si>
  <si>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</si>
  <si>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</si>
  <si>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</si>
  <si>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</si>
  <si>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</si>
  <si>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</si>
  <si>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</si>
  <si>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</si>
  <si>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</si>
  <si>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</si>
  <si>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</si>
  <si>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</si>
  <si>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</si>
  <si>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</si>
  <si>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</si>
  <si>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</si>
  <si>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</si>
  <si>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</si>
  <si>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</si>
  <si>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</si>
  <si>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</si>
  <si>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</si>
  <si>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</si>
  <si>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</si>
  <si>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</si>
  <si>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</si>
  <si>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</si>
  <si>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</si>
  <si>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</si>
  <si>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</si>
  <si>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</si>
  <si>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</si>
  <si>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</si>
  <si>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</si>
  <si>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</si>
  <si>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</si>
  <si>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</si>
  <si>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</si>
  <si>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</si>
  <si>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</si>
  <si>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</si>
  <si>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</si>
  <si>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</si>
  <si>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</si>
  <si>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</si>
  <si>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</si>
  <si>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</si>
  <si>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</si>
  <si>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</si>
  <si>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</si>
  <si>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</si>
  <si>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</si>
  <si>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</si>
  <si>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</si>
  <si>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</si>
  <si>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</si>
  <si>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</si>
  <si>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</si>
  <si>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</si>
  <si>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</si>
  <si>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</si>
  <si>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</si>
  <si>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</si>
  <si>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</si>
  <si>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</si>
  <si>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</si>
  <si>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</si>
  <si>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</si>
  <si>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</si>
  <si>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</si>
  <si>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</si>
  <si>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</si>
  <si>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</si>
  <si>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</si>
  <si>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</si>
  <si>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</si>
  <si>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</si>
  <si>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</si>
  <si>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</si>
  <si>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</si>
  <si>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</si>
  <si>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</si>
  <si>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</si>
  <si>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</si>
  <si>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</si>
  <si>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</si>
  <si>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</si>
  <si>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</si>
  <si>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</si>
  <si>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</si>
  <si>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</si>
  <si>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</si>
  <si>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</si>
  <si>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</si>
  <si>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</si>
  <si>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</si>
  <si>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</si>
  <si>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</si>
  <si>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</si>
  <si>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</si>
  <si>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</si>
  <si>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</si>
  <si>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</si>
  <si>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</si>
  <si>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</si>
  <si>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</si>
  <si>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</si>
  <si>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</si>
  <si>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</si>
  <si>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</si>
  <si>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</si>
  <si>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</si>
  <si>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</si>
  <si>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</si>
  <si>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</si>
  <si>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</si>
  <si>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</si>
  <si>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</si>
  <si>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</si>
  <si>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</si>
  <si>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</si>
  <si>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</si>
  <si>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</si>
  <si>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</si>
  <si>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</si>
  <si>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</si>
  <si>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</si>
  <si>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</si>
  <si>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</si>
  <si>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</si>
  <si>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</si>
  <si>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</si>
  <si>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</si>
  <si>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</si>
  <si>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</si>
  <si>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</si>
  <si>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</si>
  <si>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</si>
  <si>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</si>
  <si>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</si>
  <si>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</si>
  <si>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</si>
  <si>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</si>
  <si>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</si>
  <si>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</si>
  <si>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</si>
  <si>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</si>
  <si>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</si>
  <si>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</si>
  <si>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</si>
  <si>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</si>
  <si>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</si>
  <si>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</si>
  <si>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</si>
  <si>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</si>
  <si>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</si>
  <si>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</si>
  <si>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</si>
  <si>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</si>
  <si>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</si>
  <si>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</si>
  <si>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</si>
  <si>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</si>
  <si>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</si>
  <si>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</si>
  <si>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</si>
  <si>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</si>
  <si>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</si>
  <si>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</si>
  <si>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</si>
  <si>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</si>
  <si>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</si>
  <si>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</si>
  <si>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</si>
  <si>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</si>
  <si>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</si>
  <si>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</si>
  <si>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</si>
  <si>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</si>
  <si>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</si>
  <si>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</si>
  <si>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</si>
  <si>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</si>
  <si>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</si>
  <si>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</si>
  <si>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</si>
  <si>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</si>
  <si>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</si>
  <si>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</si>
  <si>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</si>
  <si>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</si>
  <si>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</si>
  <si>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</si>
  <si>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</si>
  <si>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</si>
  <si>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</si>
  <si>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</si>
  <si>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</si>
  <si>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</si>
  <si>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</si>
  <si>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</si>
  <si>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</si>
  <si>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</si>
  <si>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</si>
  <si>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</si>
  <si>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</si>
  <si>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</si>
  <si>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</si>
  <si>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</si>
  <si>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</si>
  <si>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</si>
  <si>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</si>
  <si>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</si>
  <si>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</si>
  <si>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</si>
  <si>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</si>
  <si>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</si>
  <si>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</si>
  <si>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</si>
  <si>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</si>
  <si>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</si>
  <si>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</si>
  <si>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</si>
  <si>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</si>
  <si>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</si>
  <si>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</si>
  <si>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</si>
  <si>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</si>
  <si>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</si>
  <si>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</si>
  <si>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</si>
  <si>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</si>
  <si>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</si>
  <si>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</si>
  <si>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</si>
  <si>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</si>
  <si>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</si>
  <si>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</si>
  <si>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</si>
  <si>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</si>
  <si>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</si>
  <si>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</si>
  <si>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</si>
  <si>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</si>
  <si>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</si>
  <si>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</si>
  <si>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</si>
  <si>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</si>
  <si>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</si>
  <si>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</si>
  <si>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</si>
  <si>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</si>
  <si>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</si>
  <si>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</si>
  <si>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</si>
  <si>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</si>
  <si>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</si>
  <si>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</si>
  <si>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</si>
  <si>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</si>
  <si>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</si>
  <si>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</si>
  <si>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</si>
  <si>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</si>
  <si>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</si>
  <si>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</si>
  <si>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</si>
  <si>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</si>
  <si>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</si>
  <si>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</si>
  <si>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</si>
  <si>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</si>
  <si>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</si>
  <si>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</si>
  <si>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</si>
  <si>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</si>
  <si>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</si>
  <si>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</si>
  <si>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</si>
  <si>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</si>
  <si>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</si>
  <si>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</si>
  <si>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</si>
  <si>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</si>
  <si>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</si>
  <si>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</si>
  <si>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</si>
  <si>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</si>
  <si>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</si>
  <si>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</si>
  <si>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</si>
  <si>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</si>
  <si>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</si>
  <si>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</si>
  <si>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</si>
  <si>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</si>
  <si>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</si>
  <si>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</si>
  <si>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</si>
  <si>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</si>
  <si>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</si>
  <si>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</si>
  <si>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</si>
  <si>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</si>
  <si>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</si>
  <si>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</si>
  <si>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</si>
  <si>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</si>
  <si>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</si>
  <si>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</si>
  <si>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</si>
  <si>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</si>
  <si>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</si>
  <si>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</si>
  <si>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</si>
  <si>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</si>
  <si>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</si>
  <si>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</si>
  <si>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</si>
  <si>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</si>
  <si>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</si>
  <si>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</si>
  <si>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</si>
  <si>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</si>
  <si>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</si>
  <si>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</si>
  <si>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</si>
  <si>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</si>
  <si>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</si>
  <si>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</si>
  <si>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</si>
  <si>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</si>
  <si>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</si>
  <si>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</si>
  <si>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</si>
  <si>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</si>
  <si>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</si>
  <si>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</si>
  <si>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</si>
  <si>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</si>
  <si>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</si>
  <si>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</si>
  <si>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</si>
  <si>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</si>
  <si>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</si>
  <si>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</si>
  <si>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</si>
  <si>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</si>
  <si>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</si>
  <si>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</si>
  <si>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</si>
  <si>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</si>
  <si>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</si>
  <si>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</si>
  <si>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</si>
  <si>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</si>
  <si>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</si>
  <si>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</si>
  <si>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</si>
  <si>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</si>
  <si>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</si>
  <si>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</si>
  <si>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</si>
  <si>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</si>
  <si>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</si>
  <si>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</si>
  <si>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</si>
  <si>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</si>
  <si>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</si>
  <si>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</si>
  <si>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</si>
  <si>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</si>
  <si>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</si>
  <si>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</si>
  <si>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</si>
  <si>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</si>
  <si>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</si>
  <si>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</si>
  <si>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</si>
  <si>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</si>
  <si>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</si>
  <si>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</si>
  <si>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</si>
  <si>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</si>
  <si>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</si>
  <si>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</si>
  <si>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</si>
  <si>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</si>
  <si>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</si>
  <si>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</si>
  <si>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</si>
  <si>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</si>
  <si>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</si>
  <si>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</si>
  <si>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</si>
  <si>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</si>
  <si>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</si>
  <si>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</si>
  <si>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</si>
  <si>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</si>
  <si>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</si>
  <si>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</si>
  <si>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</si>
  <si>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</si>
  <si>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</si>
  <si>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</si>
  <si>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</si>
  <si>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</si>
  <si>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</si>
  <si>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</si>
  <si>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</si>
  <si>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</si>
  <si>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</si>
  <si>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</si>
  <si>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</si>
  <si>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</si>
  <si>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</si>
  <si>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</si>
  <si>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</si>
  <si>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</si>
  <si>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</si>
  <si>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</si>
  <si>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</si>
  <si>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</si>
  <si>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</si>
  <si>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</si>
  <si>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</si>
  <si>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</si>
  <si>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</si>
  <si>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</si>
  <si>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</si>
  <si>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</si>
  <si>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</si>
  <si>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</si>
  <si>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</si>
  <si>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</si>
  <si>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</si>
  <si>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</si>
  <si>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</si>
  <si>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</si>
  <si>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</si>
  <si>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</si>
  <si>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</si>
  <si>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</si>
  <si>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</si>
  <si>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</si>
  <si>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</si>
  <si>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</si>
  <si>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</si>
  <si>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</si>
  <si>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</si>
  <si>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</si>
  <si>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</si>
  <si>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</si>
  <si>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</si>
  <si>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</si>
  <si>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</si>
  <si>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</si>
  <si>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</si>
  <si>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</si>
  <si>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</si>
  <si>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</si>
  <si>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</si>
  <si>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</si>
  <si>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</si>
  <si>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</si>
  <si>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</si>
  <si>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</si>
  <si>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</si>
  <si>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</si>
  <si>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</si>
  <si>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</si>
  <si>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</si>
  <si>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</si>
  <si>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</si>
  <si>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</si>
  <si>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</si>
  <si>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</si>
  <si>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</si>
  <si>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</si>
  <si>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</si>
  <si>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</si>
  <si>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</si>
  <si>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</si>
  <si>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</si>
  <si>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</si>
  <si>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</si>
  <si>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</si>
  <si>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</si>
  <si>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</si>
  <si>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</si>
  <si>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</si>
  <si>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</si>
  <si>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</si>
  <si>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</si>
  <si>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</si>
  <si>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</si>
  <si>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</si>
  <si>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</si>
  <si>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</si>
  <si>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</si>
  <si>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</si>
  <si>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</si>
  <si>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</si>
  <si>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</si>
  <si>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</si>
  <si>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</si>
  <si>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</si>
  <si>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</si>
  <si>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</si>
  <si>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</si>
  <si>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</si>
  <si>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</si>
  <si>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</si>
  <si>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</si>
  <si>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</si>
  <si>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</si>
  <si>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</si>
  <si>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</si>
  <si>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</si>
  <si>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</si>
  <si>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</si>
  <si>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</si>
  <si>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</si>
  <si>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</si>
  <si>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</si>
  <si>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</si>
  <si>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</si>
  <si>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</si>
  <si>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</si>
  <si>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</si>
  <si>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</si>
  <si>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</si>
  <si>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</si>
  <si>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</si>
  <si>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</si>
  <si>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</si>
  <si>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</si>
  <si>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</si>
  <si>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</si>
  <si>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</si>
  <si>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</si>
  <si>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</si>
  <si>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</si>
  <si>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</si>
  <si>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</si>
  <si>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</si>
  <si>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</si>
  <si>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</si>
  <si>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</si>
  <si>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</si>
  <si>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</si>
  <si>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</si>
  <si>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</si>
  <si>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</si>
  <si>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</si>
  <si>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</si>
  <si>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</si>
  <si>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</si>
  <si>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</si>
  <si>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</si>
  <si>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</si>
  <si>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</si>
  <si>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</si>
  <si>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</si>
  <si>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</si>
  <si>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</si>
  <si>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</si>
  <si>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</si>
  <si>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</si>
  <si>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</si>
  <si>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</si>
  <si>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</si>
  <si>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</si>
  <si>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</si>
  <si>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</si>
  <si>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</si>
  <si>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</si>
  <si>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</si>
  <si>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</si>
  <si>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</si>
  <si>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</si>
  <si>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</si>
  <si>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</si>
  <si>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</si>
  <si>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</si>
  <si>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</si>
  <si>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</si>
  <si>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</si>
  <si>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</si>
  <si>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</si>
  <si>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</si>
  <si>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</si>
  <si>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</si>
  <si>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</si>
  <si>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</si>
  <si>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</si>
  <si>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</si>
  <si>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</si>
  <si>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</si>
  <si>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</si>
  <si>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</si>
  <si>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</si>
  <si>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</si>
  <si>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</si>
  <si>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</si>
  <si>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</si>
  <si>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</si>
  <si>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</si>
  <si>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</si>
  <si>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</si>
  <si>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</si>
  <si>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</si>
  <si>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</si>
  <si>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</si>
  <si>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</si>
  <si>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</si>
  <si>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</si>
  <si>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</si>
  <si>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</si>
  <si>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</si>
  <si>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</si>
  <si>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</si>
  <si>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</si>
  <si>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</si>
  <si>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</si>
  <si>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</si>
  <si>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</si>
  <si>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</si>
  <si>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</si>
  <si>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</si>
  <si>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</si>
  <si>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</si>
  <si>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</si>
  <si>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</si>
  <si>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</si>
  <si>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</si>
  <si>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</si>
  <si>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</si>
  <si>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</si>
  <si>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</si>
  <si>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</si>
  <si>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</si>
  <si>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</si>
  <si>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</si>
  <si>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</si>
  <si>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</si>
  <si>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</si>
  <si>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</si>
  <si>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</si>
  <si>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</si>
  <si>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</si>
  <si>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</si>
  <si>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</si>
  <si>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</si>
  <si>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</si>
  <si>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</si>
  <si>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</si>
  <si>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</si>
  <si>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</si>
  <si>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</si>
  <si>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</si>
  <si>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</si>
  <si>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</si>
  <si>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</si>
  <si>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</si>
  <si>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</si>
  <si>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</si>
  <si>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</si>
  <si>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</si>
  <si>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</si>
  <si>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</si>
  <si>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</si>
  <si>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</si>
  <si>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</si>
  <si>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</si>
  <si>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</si>
  <si>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</si>
  <si>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</si>
  <si>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</si>
  <si>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</si>
  <si>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</si>
  <si>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</si>
  <si>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</si>
  <si>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</si>
  <si>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</si>
  <si>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</si>
  <si>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</si>
  <si>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</si>
  <si>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</si>
  <si>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</si>
  <si>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</si>
  <si>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</si>
  <si>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</si>
  <si>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</si>
  <si>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</si>
  <si>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</si>
  <si>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</si>
  <si>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</si>
  <si>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</si>
  <si>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</si>
  <si>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</si>
  <si>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</si>
  <si>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</si>
  <si>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</si>
  <si>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</si>
  <si>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</si>
  <si>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</si>
  <si>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</si>
  <si>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</si>
  <si>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</si>
  <si>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</si>
  <si>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</si>
  <si>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</si>
  <si>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</si>
  <si>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</si>
  <si>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</si>
  <si>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</si>
  <si>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</si>
  <si>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</si>
  <si>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</si>
  <si>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</si>
  <si>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</si>
  <si>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</si>
  <si>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</si>
  <si>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</si>
  <si>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</si>
  <si>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</si>
  <si>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</si>
  <si>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</si>
  <si>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</si>
  <si>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</si>
  <si>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</si>
  <si>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</si>
  <si>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</si>
  <si>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</si>
  <si>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</si>
  <si>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</si>
  <si>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</si>
  <si>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</si>
  <si>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</si>
  <si>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</si>
  <si>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</si>
  <si>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</si>
  <si>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</si>
  <si>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</si>
  <si>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</si>
  <si>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</si>
  <si>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</si>
  <si>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</si>
  <si>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</si>
  <si>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</si>
  <si>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</si>
  <si>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</si>
  <si>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</si>
  <si>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</si>
  <si>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</si>
  <si>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</si>
  <si>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</si>
  <si>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</si>
  <si>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</si>
  <si>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</si>
  <si>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</si>
  <si>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</si>
  <si>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</si>
  <si>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</si>
  <si>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</si>
  <si>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</si>
  <si>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</si>
  <si>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</si>
  <si>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</si>
  <si>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</si>
  <si>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</si>
  <si>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</si>
  <si>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</si>
  <si>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</si>
  <si>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</si>
  <si>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</si>
  <si>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</si>
  <si>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</si>
  <si>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</si>
  <si>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</si>
  <si>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</si>
  <si>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</si>
  <si>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</si>
  <si>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</si>
  <si>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</si>
  <si>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</si>
  <si>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</si>
  <si>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</si>
  <si>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</si>
  <si>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</si>
  <si>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</si>
  <si>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</si>
  <si>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</si>
  <si>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</si>
  <si>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</si>
  <si>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</si>
  <si>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</si>
  <si>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</si>
  <si>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</si>
  <si>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</si>
  <si>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</si>
  <si>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</si>
  <si>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</si>
  <si>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</si>
  <si>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</si>
  <si>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</si>
  <si>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</si>
  <si>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</si>
  <si>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</si>
  <si>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</si>
  <si>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</si>
  <si>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</si>
  <si>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</si>
  <si>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</si>
  <si>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</si>
  <si>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</si>
  <si>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</si>
  <si>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</si>
  <si>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</si>
  <si>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</si>
  <si>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</si>
  <si>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</si>
  <si>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</si>
  <si>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</si>
  <si>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</si>
  <si>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</si>
  <si>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</si>
  <si>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</si>
  <si>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</si>
  <si>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</si>
  <si>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</si>
  <si>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</si>
  <si>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</si>
  <si>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</si>
  <si>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</si>
  <si>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</si>
  <si>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</si>
  <si>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</si>
  <si>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</si>
  <si>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</si>
  <si>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</si>
  <si>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</si>
  <si>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</si>
  <si>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</si>
  <si>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</si>
  <si>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</si>
  <si>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</si>
  <si>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</si>
  <si>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</si>
  <si>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</si>
  <si>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</si>
  <si>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</si>
  <si>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</si>
  <si>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</si>
  <si>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</si>
  <si>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</si>
  <si>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</si>
  <si>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</si>
  <si>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</si>
  <si>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</si>
  <si>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</si>
  <si>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</si>
  <si>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</si>
  <si>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</si>
  <si>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</si>
  <si>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</si>
  <si>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</si>
  <si>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</si>
  <si>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</si>
  <si>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</si>
  <si>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</si>
  <si>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</si>
  <si>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</si>
  <si>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</si>
  <si>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</si>
  <si>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</si>
  <si>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</si>
  <si>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</si>
  <si>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</si>
  <si>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</si>
  <si>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</si>
  <si>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</si>
  <si>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</si>
  <si>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</si>
  <si>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</si>
  <si>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</si>
  <si>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</si>
  <si>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</si>
  <si>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</si>
  <si>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</si>
  <si>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</si>
  <si>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</si>
  <si>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</si>
  <si>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</si>
  <si>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</si>
  <si>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</si>
  <si>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</si>
  <si>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</si>
  <si>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</si>
  <si>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</si>
  <si>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</si>
  <si>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</si>
  <si>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</si>
  <si>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</si>
  <si>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</si>
  <si>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</si>
  <si>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</si>
  <si>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</si>
  <si>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</si>
  <si>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</si>
  <si>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</si>
  <si>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</si>
  <si>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</si>
  <si>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</si>
  <si>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</si>
  <si>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</si>
  <si>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</si>
  <si>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</si>
  <si>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</si>
  <si>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</si>
  <si>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</si>
  <si>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</si>
  <si>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</si>
  <si>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</si>
  <si>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</si>
  <si>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</si>
  <si>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</si>
  <si>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</si>
  <si>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</si>
  <si>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</si>
  <si>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</si>
  <si>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</si>
  <si>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</si>
  <si>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</si>
  <si>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</si>
  <si>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</si>
  <si>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</si>
  <si>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</si>
  <si>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</si>
  <si>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</si>
  <si>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</si>
  <si>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</si>
  <si>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</si>
  <si>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</si>
  <si>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</si>
  <si>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</si>
  <si>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</si>
  <si>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</si>
  <si>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</si>
  <si>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</si>
  <si>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</si>
  <si>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</si>
  <si>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</si>
  <si>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</si>
  <si>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</si>
  <si>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</si>
  <si>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</si>
  <si>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</si>
  <si>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</si>
  <si>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</si>
  <si>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</si>
  <si>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</si>
  <si>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</si>
  <si>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</si>
  <si>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</si>
  <si>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</si>
  <si>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</si>
  <si>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</si>
  <si>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</si>
  <si>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</si>
  <si>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</si>
  <si>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</si>
  <si>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</si>
  <si>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</si>
  <si>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</si>
  <si>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</si>
  <si>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</si>
  <si>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</si>
  <si>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</si>
  <si>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</si>
  <si>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</si>
  <si>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</si>
  <si>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</si>
  <si>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</si>
  <si>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</si>
  <si>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</si>
  <si>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</si>
  <si>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</si>
  <si>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</si>
  <si>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</si>
  <si>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</si>
  <si>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</si>
  <si>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</si>
  <si>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</si>
  <si>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</si>
  <si>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</si>
  <si>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</si>
  <si>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</si>
  <si>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</si>
  <si>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</si>
  <si>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</si>
  <si>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</si>
  <si>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</si>
  <si>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</si>
  <si>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</si>
  <si>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</si>
  <si>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</si>
  <si>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</si>
  <si>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</si>
  <si>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</si>
  <si>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</si>
  <si>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</si>
  <si>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</si>
  <si>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</si>
  <si>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</si>
  <si>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</si>
  <si>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</si>
  <si>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</si>
  <si>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</si>
  <si>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</si>
  <si>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</si>
  <si>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</si>
  <si>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</si>
  <si>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</si>
  <si>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</si>
  <si>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</si>
  <si>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</si>
  <si>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</si>
  <si>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</si>
  <si>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</si>
  <si>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</si>
  <si>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</si>
  <si>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</si>
  <si>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</si>
  <si>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</si>
  <si>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</si>
  <si>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</si>
  <si>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</si>
  <si>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</si>
  <si>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</si>
  <si>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</si>
  <si>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</si>
  <si>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</si>
  <si>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</si>
  <si>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</si>
  <si>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</si>
  <si>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</si>
  <si>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</si>
  <si>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</si>
  <si>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</si>
  <si>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</si>
  <si>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</si>
  <si>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</si>
  <si>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</si>
  <si>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</si>
  <si>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</si>
  <si>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</si>
  <si>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</si>
  <si>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</si>
  <si>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</si>
  <si>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</si>
  <si>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</si>
  <si>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</si>
  <si>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</si>
  <si>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</si>
  <si>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</si>
  <si>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</si>
  <si>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</si>
  <si>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</si>
  <si>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</si>
  <si>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</si>
  <si>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</si>
  <si>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</si>
  <si>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</si>
  <si>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</si>
  <si>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</si>
  <si>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</si>
  <si>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</si>
  <si>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</si>
  <si>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</si>
  <si>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</si>
  <si>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</si>
  <si>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</si>
  <si>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</si>
  <si>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</si>
  <si>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</si>
  <si>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</si>
  <si>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</si>
  <si>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</si>
  <si>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</si>
  <si>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</si>
  <si>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</si>
  <si>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</si>
  <si>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</si>
  <si>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</si>
  <si>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</si>
  <si>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</si>
  <si>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</si>
  <si>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</si>
  <si>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</si>
  <si>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</si>
  <si>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</si>
  <si>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</si>
  <si>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</si>
  <si>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</si>
  <si>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</si>
  <si>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</si>
  <si>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</si>
  <si>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</si>
  <si>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</si>
  <si>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</si>
  <si>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</si>
  <si>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</si>
  <si>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</si>
  <si>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</si>
  <si>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</si>
  <si>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</si>
  <si>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</si>
  <si>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</si>
  <si>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</si>
  <si>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</si>
  <si>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</si>
  <si>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</si>
  <si>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</si>
  <si>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</si>
  <si>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</si>
  <si>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</si>
  <si>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</si>
  <si>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</si>
  <si>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</si>
  <si>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</si>
  <si>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</si>
  <si>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</si>
  <si>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</si>
  <si>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</si>
  <si>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</si>
  <si>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</si>
  <si>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</si>
  <si>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</si>
  <si>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</si>
  <si>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</si>
  <si>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</si>
  <si>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</si>
  <si>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</si>
  <si>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</si>
  <si>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</si>
  <si>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</si>
  <si>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</si>
  <si>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</si>
  <si>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</si>
  <si>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</si>
  <si>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</si>
  <si>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</si>
  <si>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</si>
  <si>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</si>
  <si>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</si>
  <si>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</si>
  <si>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</si>
  <si>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</si>
  <si>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</si>
  <si>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</si>
  <si>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</si>
  <si>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</si>
  <si>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</si>
  <si>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</si>
  <si>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</si>
  <si>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</si>
  <si>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</si>
  <si>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</si>
  <si>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</si>
  <si>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</si>
  <si>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</si>
  <si>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</si>
  <si>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</si>
  <si>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</si>
  <si>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</si>
  <si>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</si>
  <si>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</si>
  <si>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</si>
  <si>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</si>
  <si>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</si>
  <si>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</si>
  <si>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</si>
  <si>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</si>
  <si>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</si>
  <si>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</si>
  <si>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</si>
  <si>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</si>
  <si>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</si>
  <si>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</si>
  <si>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</si>
  <si>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</si>
  <si>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</si>
  <si>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</si>
  <si>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</si>
  <si>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</si>
  <si>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</si>
  <si>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</si>
  <si>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</si>
  <si>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</si>
  <si>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</si>
  <si>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</si>
  <si>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</si>
  <si>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</si>
  <si>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</si>
  <si>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</si>
  <si>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</si>
  <si>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</si>
  <si>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</si>
  <si>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</si>
  <si>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</si>
  <si>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</si>
  <si>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</si>
  <si>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</si>
  <si>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</si>
  <si>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</si>
  <si>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</si>
  <si>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</si>
  <si>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</si>
  <si>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</si>
  <si>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</si>
  <si>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</si>
  <si>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</si>
  <si>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</si>
  <si>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</si>
  <si>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</si>
  <si>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</si>
  <si>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</si>
  <si>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</si>
  <si>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</si>
  <si>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</si>
  <si>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</si>
  <si>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</si>
  <si>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</si>
  <si>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</si>
  <si>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</si>
  <si>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</si>
  <si>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</si>
  <si>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</si>
  <si>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</si>
  <si>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</si>
  <si>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</si>
  <si>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</si>
  <si>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</si>
  <si>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</si>
  <si>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</si>
  <si>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</si>
  <si>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</si>
  <si>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</si>
  <si>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</si>
  <si>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</si>
  <si>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</si>
  <si>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</si>
  <si>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</si>
  <si>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</si>
  <si>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</si>
  <si>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</si>
  <si>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</si>
  <si>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</si>
  <si>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</si>
  <si>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</si>
  <si>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</si>
  <si>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</si>
  <si>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</si>
  <si>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</si>
  <si>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</si>
  <si>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</si>
  <si>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</si>
  <si>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</si>
  <si>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</si>
  <si>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</si>
  <si>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</si>
  <si>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</si>
  <si>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</si>
  <si>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</si>
  <si>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</si>
  <si>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</si>
  <si>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</si>
  <si>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</si>
  <si>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</si>
  <si>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</si>
  <si>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</si>
  <si>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</si>
  <si>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</si>
  <si>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</si>
  <si>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</si>
  <si>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</si>
  <si>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</si>
  <si>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</si>
  <si>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</si>
  <si>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</si>
  <si>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</si>
  <si>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</si>
  <si>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</si>
  <si>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</si>
  <si>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</si>
  <si>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</si>
  <si>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</si>
  <si>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</si>
  <si>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</si>
  <si>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</si>
  <si>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</si>
  <si>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</si>
  <si>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</si>
  <si>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</si>
  <si>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</si>
  <si>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</si>
  <si>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</si>
  <si>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</si>
  <si>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</si>
  <si>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</si>
  <si>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</si>
  <si>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</si>
  <si>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</si>
  <si>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</si>
  <si>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</si>
  <si>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</si>
  <si>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</si>
  <si>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</si>
  <si>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</si>
  <si>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</si>
  <si>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</si>
  <si>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</si>
  <si>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</si>
  <si>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</si>
  <si>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</si>
  <si>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</si>
  <si>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</si>
  <si>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</si>
  <si>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</si>
  <si>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</si>
  <si>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</si>
  <si>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</si>
  <si>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</si>
  <si>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</si>
  <si>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</si>
  <si>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</si>
  <si>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</si>
  <si>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</si>
  <si>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</si>
  <si>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</si>
  <si>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</si>
  <si>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</si>
  <si>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</si>
  <si>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</si>
  <si>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</si>
  <si>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</si>
  <si>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</si>
  <si>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</si>
  <si>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</si>
  <si>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</si>
  <si>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</si>
  <si>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</si>
  <si>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</si>
  <si>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</si>
  <si>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</si>
  <si>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</si>
  <si>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</si>
  <si>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</si>
  <si>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</si>
  <si>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</si>
  <si>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</si>
  <si>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</si>
  <si>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</si>
  <si>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</si>
  <si>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</si>
  <si>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</si>
  <si>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</si>
  <si>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</si>
  <si>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</si>
  <si>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</si>
  <si>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</si>
  <si>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</si>
  <si>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</si>
  <si>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</si>
  <si>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</si>
  <si>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</si>
  <si>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</si>
  <si>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</si>
  <si>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</si>
  <si>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</si>
  <si>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</si>
  <si>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</si>
  <si>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</si>
  <si>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</si>
  <si>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</si>
  <si>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</si>
  <si>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</si>
  <si>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</si>
  <si>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</si>
  <si>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</si>
  <si>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</si>
  <si>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</si>
  <si>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</si>
  <si>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</si>
  <si>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</si>
  <si>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</si>
  <si>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</si>
  <si>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</si>
  <si>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</si>
  <si>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</si>
  <si>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</si>
  <si>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</si>
  <si>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</si>
  <si>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</si>
  <si>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</si>
  <si>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</si>
  <si>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</si>
  <si>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</si>
  <si>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</si>
  <si>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</si>
  <si>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</si>
  <si>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</si>
  <si>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</si>
  <si>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</si>
  <si>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</si>
  <si>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</si>
  <si>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</si>
  <si>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</si>
  <si>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</si>
  <si>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</si>
  <si>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</si>
  <si>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</si>
  <si>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</si>
  <si>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</si>
  <si>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</si>
  <si>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</si>
  <si>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</si>
  <si>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</si>
  <si>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</si>
  <si>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</si>
  <si>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</si>
  <si>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</si>
  <si>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</si>
  <si>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</si>
  <si>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</si>
  <si>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</si>
  <si>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</si>
  <si>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</si>
  <si>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</si>
  <si>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</si>
  <si>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</si>
  <si>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</si>
  <si>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</si>
  <si>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</si>
  <si>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</si>
  <si>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</si>
  <si>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</si>
  <si>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</si>
  <si>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</si>
  <si>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</si>
  <si>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</si>
  <si>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</si>
  <si>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</si>
  <si>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</si>
  <si>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</si>
  <si>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</si>
  <si>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</si>
  <si>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</si>
  <si>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</si>
  <si>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</si>
  <si>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</si>
  <si>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</si>
  <si>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</si>
  <si>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</si>
  <si>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</si>
  <si>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</si>
  <si>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</si>
  <si>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</si>
  <si>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</si>
  <si>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</si>
  <si>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</si>
  <si>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</si>
  <si>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</si>
  <si>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</si>
  <si>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</si>
  <si>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</si>
  <si>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</si>
  <si>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</si>
  <si>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</si>
  <si>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</si>
  <si>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</si>
  <si>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</si>
  <si>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</si>
  <si>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</si>
  <si>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</si>
  <si>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</si>
  <si>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</si>
  <si>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</si>
  <si>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</si>
  <si>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</si>
  <si>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</si>
  <si>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</si>
  <si>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</si>
  <si>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</si>
  <si>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</si>
  <si>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</si>
  <si>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</si>
  <si>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</si>
  <si>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</si>
  <si>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</si>
  <si>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</si>
  <si>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</si>
  <si>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</si>
  <si>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</si>
  <si>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</si>
  <si>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</si>
  <si>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</si>
  <si>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</si>
  <si>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</si>
  <si>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</si>
  <si>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</si>
  <si>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</si>
  <si>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</si>
  <si>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</si>
  <si>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</si>
  <si>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</si>
  <si>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</si>
  <si>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</si>
  <si>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</si>
  <si>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</si>
  <si>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</si>
  <si>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</si>
  <si>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</si>
  <si>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</si>
  <si>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</si>
  <si>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</si>
  <si>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</si>
  <si>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</si>
  <si>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</si>
  <si>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</si>
  <si>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</si>
  <si>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</si>
  <si>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</si>
  <si>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</si>
  <si>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</si>
  <si>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</si>
  <si>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</si>
  <si>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</si>
  <si>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</si>
  <si>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</si>
  <si>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</si>
  <si>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</si>
  <si>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</si>
  <si>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</si>
  <si>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</si>
  <si>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</si>
  <si>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</si>
  <si>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</si>
  <si>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</si>
  <si>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</si>
  <si>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</si>
  <si>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</si>
  <si>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</si>
  <si>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</si>
  <si>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</si>
  <si>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</si>
  <si>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</si>
  <si>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</si>
  <si>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</si>
  <si>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</si>
  <si>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</si>
  <si>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</si>
  <si>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</si>
  <si>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</si>
  <si>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</si>
  <si>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</si>
  <si>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</si>
  <si>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</si>
  <si>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</si>
  <si>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</si>
  <si>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</si>
  <si>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</si>
  <si>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</si>
  <si>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</si>
  <si>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</si>
  <si>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</si>
  <si>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</si>
  <si>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</si>
  <si>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</si>
  <si>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</si>
  <si>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</si>
  <si>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</si>
  <si>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</si>
  <si>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</si>
  <si>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</si>
  <si>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</si>
  <si>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</si>
  <si>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</si>
  <si>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</si>
  <si>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</si>
  <si>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</si>
  <si>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</si>
  <si>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</si>
  <si>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</si>
  <si>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</si>
  <si>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</si>
  <si>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</si>
  <si>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</si>
  <si>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</si>
  <si>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</si>
  <si>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</si>
  <si>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</si>
  <si>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</si>
  <si>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</si>
  <si>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</si>
  <si>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</si>
  <si>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</si>
  <si>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</si>
  <si>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</si>
  <si>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</si>
  <si>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</si>
  <si>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</si>
  <si>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</si>
  <si>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</si>
  <si>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</si>
  <si>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</si>
  <si>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</si>
  <si>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</si>
  <si>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</si>
  <si>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</si>
  <si>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</si>
  <si>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</si>
  <si>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</si>
  <si>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</si>
  <si>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</si>
  <si>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</si>
  <si>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</si>
  <si>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</si>
  <si>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</si>
  <si>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</si>
  <si>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</si>
  <si>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</si>
  <si>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</si>
  <si>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</si>
  <si>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</si>
  <si>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</si>
  <si>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</si>
  <si>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</si>
  <si>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</si>
  <si>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</si>
  <si>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</si>
  <si>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</si>
  <si>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</si>
  <si>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</si>
  <si>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</si>
  <si>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</si>
  <si>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</si>
  <si>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</si>
  <si>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</si>
  <si>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</si>
  <si>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</si>
  <si>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</si>
  <si>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</si>
  <si>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</si>
  <si>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</si>
  <si>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</si>
  <si>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</si>
  <si>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</si>
  <si>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</si>
  <si>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</si>
  <si>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</si>
  <si>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</si>
  <si>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</si>
  <si>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</si>
  <si>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</si>
  <si>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</si>
  <si>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</si>
  <si>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</si>
  <si>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</si>
  <si>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</si>
  <si>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</si>
  <si>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</si>
  <si>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</si>
  <si>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</si>
  <si>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</si>
  <si>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</si>
  <si>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</si>
  <si>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</si>
  <si>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</si>
  <si>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</si>
  <si>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</si>
  <si>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</si>
  <si>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</si>
  <si>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</si>
  <si>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</si>
  <si>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</si>
  <si>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</si>
  <si>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</si>
  <si>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</si>
  <si>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</si>
  <si>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</si>
  <si>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</si>
  <si>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</si>
  <si>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</si>
  <si>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</si>
  <si>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</si>
  <si>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</si>
  <si>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</si>
  <si>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</si>
  <si>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</si>
  <si>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</si>
  <si>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</si>
  <si>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</si>
  <si>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</si>
  <si>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</si>
  <si>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</si>
  <si>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</si>
  <si>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</si>
  <si>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</si>
  <si>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</si>
  <si>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</si>
  <si>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</si>
  <si>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</si>
  <si>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</si>
  <si>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</si>
  <si>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</si>
  <si>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</si>
  <si>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</si>
  <si>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</si>
  <si>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</si>
  <si>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</si>
  <si>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</si>
  <si>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</si>
  <si>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</si>
  <si>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</si>
  <si>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</si>
  <si>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</si>
  <si>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</si>
  <si>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</si>
  <si>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</si>
  <si>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</si>
  <si>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</si>
  <si>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</si>
  <si>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</si>
  <si>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</si>
  <si>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</si>
  <si>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</si>
  <si>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</si>
  <si>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</si>
  <si>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</si>
  <si>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</si>
  <si>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</si>
  <si>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</si>
  <si>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</si>
  <si>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</si>
  <si>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</si>
  <si>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</si>
  <si>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</si>
  <si>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</si>
  <si>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</si>
  <si>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</si>
  <si>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</si>
  <si>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</si>
  <si>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</si>
  <si>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</si>
  <si>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</si>
  <si>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</si>
  <si>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</si>
  <si>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</si>
  <si>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</si>
  <si>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</si>
  <si>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</si>
  <si>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</si>
  <si>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</si>
  <si>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</si>
  <si>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</si>
  <si>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</si>
  <si>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</si>
  <si>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</si>
  <si>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</si>
  <si>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</si>
  <si>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</si>
  <si>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</si>
  <si>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</si>
  <si>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</si>
  <si>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</si>
  <si>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</si>
  <si>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</si>
  <si>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</si>
  <si>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</si>
  <si>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</si>
  <si>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</si>
  <si>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</si>
  <si>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</si>
  <si>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</si>
  <si>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</si>
  <si>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</si>
  <si>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</si>
  <si>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</si>
  <si>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</si>
  <si>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</si>
  <si>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</si>
  <si>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</si>
  <si>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</si>
  <si>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</si>
  <si>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</si>
  <si>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</si>
  <si>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</si>
  <si>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</si>
  <si>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</si>
  <si>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</si>
  <si>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</si>
  <si>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</si>
  <si>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</si>
  <si>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</si>
  <si>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</si>
  <si>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</si>
  <si>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</si>
  <si>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</si>
  <si>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</si>
  <si>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</si>
  <si>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</si>
  <si>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</si>
  <si>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</si>
  <si>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</si>
  <si>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</si>
  <si>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</si>
  <si>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</si>
  <si>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</si>
  <si>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</si>
  <si>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</si>
  <si>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</si>
  <si>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</si>
  <si>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</si>
  <si>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</si>
  <si>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</si>
  <si>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</si>
  <si>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</si>
  <si>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</si>
  <si>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</si>
  <si>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</si>
  <si>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</si>
  <si>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</si>
  <si>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</si>
  <si>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</si>
  <si>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</si>
  <si>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</si>
  <si>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</si>
  <si>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</si>
  <si>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</si>
  <si>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</si>
  <si>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</si>
  <si>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</si>
  <si>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</si>
  <si>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</si>
  <si>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</si>
  <si>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</si>
  <si>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</si>
  <si>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</si>
  <si>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</si>
  <si>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</si>
  <si>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</si>
  <si>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</si>
  <si>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</si>
  <si>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</si>
  <si>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</si>
  <si>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</si>
  <si>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</si>
  <si>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</si>
  <si>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</si>
  <si>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</si>
  <si>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</si>
  <si>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</si>
  <si>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</si>
  <si>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</si>
  <si>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</si>
  <si>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</si>
  <si>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</si>
  <si>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</si>
  <si>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</si>
  <si>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</si>
  <si>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</si>
  <si>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</si>
  <si>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</si>
  <si>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</si>
  <si>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</si>
  <si>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</si>
  <si>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</si>
  <si>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</si>
  <si>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</si>
  <si>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</si>
  <si>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</si>
  <si>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</si>
  <si>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</si>
  <si>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</si>
  <si>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</si>
  <si>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</si>
  <si>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</si>
  <si>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</si>
  <si>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</si>
  <si>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</si>
  <si>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</si>
  <si>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</si>
  <si>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</si>
  <si>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</si>
  <si>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</si>
  <si>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</si>
  <si>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</si>
  <si>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</si>
  <si>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</si>
  <si>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</si>
  <si>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</si>
  <si>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</si>
  <si>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</si>
  <si>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</si>
  <si>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</si>
  <si>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</si>
  <si>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</si>
  <si>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</si>
  <si>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</si>
  <si>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</si>
  <si>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</si>
  <si>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</si>
  <si>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</si>
  <si>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</si>
  <si>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</si>
  <si>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</si>
  <si>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</si>
  <si>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</si>
  <si>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</si>
  <si>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</si>
  <si>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</si>
  <si>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</si>
  <si>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</si>
  <si>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</si>
  <si>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</si>
  <si>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</si>
  <si>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</si>
  <si>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</si>
  <si>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</si>
  <si>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</si>
  <si>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</si>
  <si>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</si>
  <si>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</si>
  <si>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</si>
  <si>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</si>
  <si>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</si>
  <si>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</si>
  <si>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</si>
  <si>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</si>
  <si>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</si>
  <si>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</si>
  <si>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</si>
  <si>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</si>
  <si>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</si>
  <si>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</si>
  <si>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</si>
  <si>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</si>
  <si>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</si>
  <si>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</si>
  <si>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</si>
  <si>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</si>
  <si>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</si>
  <si>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</si>
  <si>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</si>
  <si>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</si>
  <si>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</si>
  <si>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</si>
  <si>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</si>
  <si>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</si>
  <si>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</si>
  <si>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</si>
  <si>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</si>
  <si>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</si>
  <si>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</si>
  <si>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</si>
  <si>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</si>
  <si>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</si>
  <si>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</si>
  <si>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</si>
  <si>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</si>
  <si>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</si>
  <si>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</si>
  <si>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</si>
  <si>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</si>
  <si>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</si>
  <si>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</si>
  <si>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</si>
  <si>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</si>
  <si>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</si>
  <si>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</si>
  <si>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</si>
  <si>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</si>
  <si>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</si>
  <si>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</si>
  <si>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</si>
  <si>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</si>
  <si>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</si>
  <si>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</si>
  <si>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</si>
  <si>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</si>
  <si>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</si>
  <si>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</si>
  <si>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</si>
  <si>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</si>
  <si>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</si>
  <si>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</si>
  <si>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</si>
  <si>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</si>
  <si>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</si>
  <si>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</si>
  <si>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</si>
  <si>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</si>
  <si>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</si>
  <si>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</si>
  <si>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</si>
  <si>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</si>
  <si>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</si>
  <si>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</si>
  <si>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</si>
  <si>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</si>
  <si>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</si>
  <si>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</si>
  <si>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</si>
  <si>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</si>
  <si>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</si>
  <si>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</si>
  <si>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</si>
  <si>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</si>
  <si>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</si>
  <si>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</si>
  <si>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</si>
  <si>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</si>
  <si>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</si>
  <si>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</si>
  <si>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</si>
  <si>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</si>
  <si>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</si>
  <si>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</si>
  <si>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</si>
  <si>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</si>
  <si>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</si>
  <si>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</si>
  <si>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</si>
  <si>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</si>
  <si>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</si>
  <si>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</si>
  <si>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</si>
  <si>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</si>
  <si>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</si>
  <si>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</si>
  <si>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</si>
  <si>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</si>
  <si>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</si>
  <si>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</si>
  <si>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</si>
  <si>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</si>
  <si>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</si>
  <si>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</si>
  <si>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</si>
  <si>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</si>
  <si>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</si>
  <si>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</si>
  <si>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</si>
  <si>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</si>
  <si>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</si>
  <si>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</si>
  <si>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</si>
  <si>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</si>
  <si>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</si>
  <si>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</si>
  <si>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</si>
  <si>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</si>
  <si>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</si>
  <si>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</si>
  <si>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</si>
  <si>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</si>
  <si>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</si>
  <si>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</si>
  <si>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</si>
  <si>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</si>
  <si>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</si>
  <si>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</si>
  <si>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</si>
  <si>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</si>
  <si>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</si>
  <si>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</si>
  <si>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</si>
  <si>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</si>
  <si>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</si>
  <si>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</si>
  <si>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</si>
  <si>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</si>
  <si>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</si>
  <si>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</si>
  <si>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</si>
  <si>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</si>
  <si>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</si>
  <si>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</si>
  <si>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</si>
  <si>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</si>
  <si>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</si>
  <si>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</si>
  <si>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</si>
  <si>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</si>
  <si>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</si>
  <si>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</si>
  <si>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</si>
  <si>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</si>
  <si>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</si>
  <si>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</si>
  <si>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</si>
  <si>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</si>
  <si>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</si>
  <si>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</si>
  <si>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</si>
  <si>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</si>
  <si>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</si>
  <si>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</si>
  <si>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</si>
  <si>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</si>
  <si>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</si>
  <si>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</si>
  <si>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</si>
  <si>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</si>
  <si>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</si>
  <si>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</si>
  <si>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</si>
  <si>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</si>
  <si>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</si>
  <si>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</si>
  <si>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</si>
  <si>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</si>
  <si>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</si>
  <si>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</si>
  <si>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</si>
  <si>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</si>
  <si>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</si>
  <si>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</si>
  <si>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</si>
  <si>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</si>
  <si>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</si>
  <si>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</si>
  <si>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</si>
  <si>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</si>
  <si>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</si>
  <si>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</si>
  <si>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</si>
  <si>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</si>
  <si>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</si>
  <si>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</si>
  <si>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</si>
  <si>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</si>
  <si>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</si>
  <si>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</si>
  <si>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</si>
  <si>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</si>
  <si>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</si>
  <si>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</si>
  <si>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</si>
  <si>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</si>
  <si>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</si>
  <si>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</si>
  <si>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</si>
  <si>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</si>
  <si>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</si>
  <si>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</si>
  <si>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</si>
  <si>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</si>
  <si>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</si>
  <si>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</si>
  <si>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</si>
  <si>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</si>
  <si>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</si>
  <si>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</si>
  <si>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</si>
  <si>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</si>
  <si>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</si>
  <si>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</si>
  <si>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</si>
  <si>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</si>
  <si>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</si>
  <si>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</si>
  <si>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</si>
  <si>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</si>
  <si>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</si>
  <si>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</si>
  <si>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</si>
  <si>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</si>
  <si>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</si>
  <si>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</si>
  <si>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</si>
  <si>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</si>
  <si>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</si>
  <si>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</si>
  <si>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</si>
  <si>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</si>
  <si>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</si>
  <si>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</si>
  <si>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</si>
  <si>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</si>
  <si>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</si>
  <si>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</si>
  <si>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</si>
  <si>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</si>
  <si>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</si>
  <si>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</si>
  <si>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</si>
  <si>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</si>
  <si>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</si>
  <si>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</si>
  <si>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</si>
  <si>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</si>
  <si>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</si>
  <si>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</si>
  <si>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</si>
  <si>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</si>
  <si>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</si>
  <si>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</si>
  <si>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</si>
  <si>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</si>
  <si>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</si>
  <si>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</si>
  <si>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</si>
  <si>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</si>
  <si>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</si>
  <si>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</si>
  <si>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</si>
  <si>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</si>
  <si>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</si>
  <si>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</si>
  <si>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</si>
  <si>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</si>
  <si>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</si>
  <si>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</si>
  <si>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</si>
  <si>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</si>
  <si>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</si>
  <si>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</si>
  <si>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</si>
  <si>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</si>
  <si>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</si>
  <si>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</si>
  <si>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</si>
  <si>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</si>
  <si>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</si>
  <si>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</si>
  <si>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</si>
  <si>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</si>
  <si>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</si>
  <si>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</si>
  <si>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</si>
  <si>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</si>
  <si>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</si>
  <si>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</si>
  <si>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</si>
  <si>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</si>
  <si>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</si>
  <si>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</si>
  <si>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</si>
  <si>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</si>
  <si>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</si>
  <si>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</si>
  <si>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</si>
  <si>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</si>
  <si>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</si>
  <si>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</si>
  <si>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</si>
  <si>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</si>
  <si>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</si>
  <si>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</si>
  <si>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</si>
  <si>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</si>
  <si>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</si>
  <si>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</si>
  <si>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</si>
  <si>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</si>
  <si>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</si>
  <si>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</si>
  <si>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</si>
  <si>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</si>
  <si>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</si>
  <si>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</si>
  <si>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</si>
  <si>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</si>
  <si>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</si>
  <si>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</si>
  <si>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</si>
  <si>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</si>
  <si>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</si>
  <si>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</si>
  <si>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</si>
  <si>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</si>
  <si>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</si>
  <si>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</si>
  <si>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</si>
  <si>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</si>
  <si>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</si>
  <si>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</si>
  <si>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</si>
  <si>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</si>
  <si>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</si>
  <si>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</si>
  <si>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</si>
  <si>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</si>
  <si>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</si>
  <si>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</si>
  <si>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</si>
  <si>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</si>
  <si>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</si>
  <si>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</si>
  <si>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</si>
  <si>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</si>
  <si>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</si>
  <si>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</si>
  <si>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</si>
  <si>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</si>
  <si>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</si>
  <si>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</si>
  <si>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</si>
  <si>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</si>
  <si>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</si>
  <si>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</si>
  <si>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</si>
  <si>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</si>
  <si>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</si>
  <si>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</si>
  <si>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</si>
  <si>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</si>
  <si>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</si>
  <si>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</si>
  <si>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</si>
  <si>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</si>
  <si>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</si>
  <si>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</si>
  <si>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</si>
  <si>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</si>
  <si>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</si>
  <si>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</si>
  <si>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</si>
  <si>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</si>
  <si>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</si>
  <si>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</si>
  <si>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</si>
  <si>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</si>
  <si>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</si>
  <si>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</si>
  <si>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</si>
  <si>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</si>
  <si>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</si>
  <si>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</si>
  <si>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</si>
  <si>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</si>
  <si>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</si>
  <si>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</si>
  <si>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</si>
  <si>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</si>
  <si>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</si>
  <si>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</si>
  <si>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</si>
  <si>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</si>
  <si>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</si>
  <si>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</si>
  <si>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</si>
  <si>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</si>
  <si>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</si>
  <si>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</si>
  <si>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</si>
  <si>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</si>
  <si>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</si>
  <si>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</si>
  <si>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</si>
  <si>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</si>
  <si>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</si>
  <si>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</si>
  <si>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</si>
  <si>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</si>
  <si>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</si>
  <si>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</si>
  <si>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</si>
  <si>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</si>
  <si>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</si>
  <si>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</si>
  <si>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</si>
  <si>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</si>
  <si>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</si>
  <si>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</si>
  <si>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</si>
  <si>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</si>
  <si>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</si>
  <si>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</si>
  <si>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</si>
  <si>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</si>
  <si>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</si>
  <si>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</si>
  <si>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</si>
  <si>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</si>
  <si>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</si>
  <si>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</si>
  <si>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</si>
  <si>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</si>
  <si>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</si>
  <si>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</si>
  <si>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</si>
  <si>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</si>
  <si>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</si>
  <si>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</si>
  <si>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</si>
  <si>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</si>
  <si>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</si>
  <si>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</si>
  <si>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</si>
  <si>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</si>
  <si>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</si>
  <si>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</si>
  <si>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</si>
  <si>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</si>
  <si>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</si>
  <si>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</si>
  <si>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</si>
  <si>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</si>
  <si>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</si>
  <si>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</si>
  <si>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</si>
  <si>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</si>
  <si>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</si>
  <si>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</si>
  <si>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</si>
  <si>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</si>
  <si>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</si>
  <si>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</si>
  <si>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</si>
  <si>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</si>
  <si>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</si>
  <si>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</si>
  <si>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</si>
  <si>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</si>
  <si>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</si>
  <si>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</si>
  <si>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</si>
  <si>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</si>
  <si>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</si>
  <si>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</si>
  <si>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</si>
  <si>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</si>
  <si>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</si>
  <si>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</si>
  <si>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</si>
  <si>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</si>
  <si>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</si>
  <si>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</si>
  <si>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</si>
  <si>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</si>
  <si>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</si>
  <si>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</si>
  <si>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</si>
  <si>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</si>
  <si>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</si>
  <si>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</si>
  <si>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</si>
  <si>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</si>
  <si>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</si>
  <si>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</si>
  <si>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</si>
  <si>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</si>
  <si>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</si>
  <si>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</si>
  <si>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</si>
  <si>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</si>
  <si>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</si>
  <si>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</si>
  <si>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</si>
  <si>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</si>
  <si>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</si>
  <si>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</si>
  <si>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</si>
  <si>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</si>
  <si>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</si>
  <si>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</si>
  <si>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</si>
  <si>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</si>
  <si>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</si>
  <si>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</si>
  <si>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</si>
  <si>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</si>
  <si>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</si>
  <si>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</si>
  <si>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</si>
  <si>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</si>
  <si>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</si>
  <si>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</si>
  <si>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</si>
  <si>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</si>
  <si>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</si>
  <si>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</si>
  <si>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</si>
  <si>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</si>
  <si>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</si>
  <si>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</si>
  <si>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</si>
  <si>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</si>
  <si>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</si>
  <si>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</si>
  <si>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</si>
  <si>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</si>
  <si>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</si>
  <si>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</si>
  <si>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</si>
  <si>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</si>
  <si>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</si>
  <si>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</si>
  <si>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</si>
  <si>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</si>
  <si>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</si>
  <si>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</si>
  <si>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</si>
  <si>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</si>
  <si>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</si>
  <si>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</si>
  <si>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</si>
  <si>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</si>
  <si>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</si>
  <si>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</si>
  <si>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</si>
  <si>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</si>
  <si>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</si>
  <si>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</si>
  <si>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</si>
  <si>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</si>
  <si>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</si>
  <si>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</si>
  <si>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</si>
  <si>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</si>
  <si>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</si>
  <si>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</si>
  <si>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</si>
  <si>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</si>
  <si>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</si>
  <si>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</si>
  <si>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</si>
  <si>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</si>
  <si>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</si>
  <si>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</si>
  <si>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</si>
  <si>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</si>
  <si>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</si>
  <si>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</si>
  <si>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</si>
  <si>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</si>
  <si>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</si>
  <si>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</si>
  <si>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</si>
  <si>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</si>
  <si>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</si>
  <si>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</si>
  <si>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</si>
  <si>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</si>
  <si>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</si>
  <si>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</si>
  <si>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</si>
  <si>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</si>
  <si>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</si>
  <si>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</si>
  <si>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</si>
  <si>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</si>
  <si>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</si>
  <si>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</si>
  <si>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</si>
  <si>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</si>
  <si>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</si>
  <si>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</si>
  <si>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</si>
  <si>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</si>
  <si>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</si>
  <si>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</si>
  <si>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</si>
  <si>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</si>
  <si>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</si>
  <si>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</si>
  <si>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</si>
  <si>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</si>
  <si>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</si>
  <si>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</si>
  <si>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</si>
  <si>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</si>
  <si>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</si>
  <si>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</si>
  <si>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</si>
  <si>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</si>
  <si>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</si>
  <si>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</si>
  <si>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</si>
  <si>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</si>
  <si>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</si>
  <si>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</si>
  <si>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</si>
  <si>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</si>
  <si>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</si>
  <si>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</si>
  <si>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</si>
  <si>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</si>
  <si>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</si>
  <si>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</si>
  <si>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</si>
  <si>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</si>
  <si>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</si>
  <si>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</si>
  <si>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</si>
  <si>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</si>
  <si>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</si>
  <si>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</si>
  <si>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</si>
  <si>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</si>
  <si>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</si>
  <si>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</si>
  <si>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</si>
  <si>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</si>
  <si>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</si>
  <si>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</si>
  <si>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</si>
  <si>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</si>
  <si>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</si>
  <si>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</si>
  <si>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</si>
  <si>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</si>
  <si>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</si>
  <si>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</si>
  <si>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</si>
  <si>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</si>
  <si>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</si>
  <si>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</si>
  <si>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</si>
  <si>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</si>
  <si>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</si>
  <si>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</si>
  <si>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</si>
  <si>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</si>
  <si>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</si>
  <si>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</si>
  <si>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</si>
  <si>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</si>
  <si>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</si>
  <si>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</si>
  <si>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</si>
  <si>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</si>
  <si>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</si>
  <si>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</si>
  <si>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</si>
  <si>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</si>
  <si>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</si>
  <si>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</si>
  <si>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</si>
  <si>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</si>
  <si>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</si>
  <si>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</si>
  <si>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</si>
  <si>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</si>
  <si>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</si>
  <si>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</si>
  <si>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</si>
  <si>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</si>
  <si>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</si>
  <si>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</si>
  <si>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</si>
  <si>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</si>
  <si>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</si>
  <si>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</si>
  <si>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</si>
  <si>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</si>
  <si>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</si>
  <si>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</si>
  <si>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</si>
  <si>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</si>
  <si>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</si>
  <si>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</si>
  <si>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</si>
  <si>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</si>
  <si>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</si>
  <si>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</si>
  <si>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</si>
  <si>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</si>
  <si>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</si>
  <si>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</si>
  <si>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</si>
  <si>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</si>
  <si>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</si>
  <si>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</si>
  <si>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</si>
  <si>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</si>
  <si>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</si>
  <si>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</si>
  <si>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</si>
  <si>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</si>
  <si>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</si>
  <si>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</si>
  <si>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</si>
  <si>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</si>
  <si>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</si>
  <si>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</si>
  <si>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</si>
  <si>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</si>
  <si>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</si>
  <si>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</si>
  <si>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</si>
  <si>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</si>
  <si>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</si>
  <si>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</si>
  <si>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</si>
  <si>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</si>
  <si>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</si>
  <si>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</si>
  <si>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</si>
  <si>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</si>
  <si>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</si>
  <si>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</si>
  <si>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</si>
  <si>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</si>
  <si>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</si>
  <si>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</si>
  <si>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</si>
  <si>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</si>
  <si>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</si>
  <si>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</si>
  <si>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</si>
  <si>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</si>
  <si>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</si>
  <si>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</si>
  <si>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</si>
  <si>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</si>
  <si>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</si>
  <si>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</si>
  <si>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</si>
  <si>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</si>
  <si>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</si>
  <si>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</si>
  <si>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</si>
  <si>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</si>
  <si>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</si>
  <si>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</si>
  <si>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</si>
  <si>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</si>
  <si>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</si>
  <si>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</si>
  <si>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</si>
  <si>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</si>
  <si>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</si>
  <si>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</si>
  <si>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</si>
  <si>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</si>
  <si>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</si>
  <si>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</si>
  <si>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</si>
  <si>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</si>
  <si>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</si>
  <si>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</si>
  <si>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</si>
  <si>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</si>
  <si>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</si>
  <si>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</si>
  <si>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</si>
  <si>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</si>
  <si>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</si>
  <si>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</si>
  <si>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</si>
  <si>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</si>
  <si>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</si>
  <si>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</si>
  <si>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</si>
  <si>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</si>
  <si>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</si>
  <si>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</si>
  <si>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</si>
  <si>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</si>
  <si>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</si>
  <si>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</si>
  <si>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</si>
  <si>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</si>
  <si>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</si>
  <si>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</si>
  <si>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</si>
  <si>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</si>
  <si>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</si>
  <si>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</si>
  <si>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</si>
  <si>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</si>
  <si>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</si>
  <si>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</si>
  <si>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</si>
  <si>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</si>
  <si>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</si>
  <si>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</si>
  <si>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</si>
  <si>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</si>
  <si>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</si>
  <si>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</si>
  <si>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</si>
  <si>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</si>
  <si>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</si>
  <si>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</si>
  <si>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</si>
  <si>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</si>
  <si>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</si>
  <si>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</si>
  <si>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</si>
  <si>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</si>
  <si>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</si>
  <si>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</si>
  <si>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</si>
  <si>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</si>
  <si>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</si>
  <si>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</si>
  <si>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</si>
  <si>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</si>
  <si>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</si>
  <si>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</si>
  <si>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</si>
  <si>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</si>
  <si>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</si>
  <si>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</si>
  <si>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</si>
  <si>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</si>
  <si>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</si>
  <si>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</si>
  <si>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</si>
  <si>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</si>
  <si>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</si>
  <si>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</si>
  <si>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</si>
  <si>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</si>
  <si>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</si>
  <si>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</si>
  <si>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</si>
  <si>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</si>
  <si>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</si>
  <si>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</si>
  <si>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</si>
  <si>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</si>
  <si>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</si>
  <si>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</si>
  <si>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</si>
  <si>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</si>
  <si>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</si>
  <si>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</si>
  <si>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</si>
  <si>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</si>
  <si>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</si>
  <si>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</si>
  <si>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</si>
  <si>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</si>
  <si>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</si>
  <si>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</si>
  <si>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</si>
  <si>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</si>
  <si>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</si>
  <si>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</si>
  <si>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</si>
  <si>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</si>
  <si>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</si>
  <si>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</si>
  <si>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</si>
  <si>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</si>
  <si>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</si>
  <si>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</si>
  <si>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</si>
  <si>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</si>
  <si>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</si>
  <si>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</si>
  <si>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</si>
  <si>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</si>
  <si>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</si>
  <si>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</si>
  <si>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</si>
  <si>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</si>
  <si>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</si>
  <si>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</si>
  <si>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</si>
  <si>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</si>
  <si>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</si>
  <si>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</si>
  <si>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</si>
  <si>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</si>
  <si>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</si>
  <si>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</si>
  <si>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</si>
  <si>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</si>
  <si>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</si>
  <si>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</si>
  <si>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</si>
  <si>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</si>
  <si>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</si>
  <si>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</si>
  <si>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</si>
  <si>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</si>
  <si>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</si>
  <si>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</si>
  <si>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</si>
  <si>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</si>
  <si>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</si>
  <si>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</si>
  <si>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</si>
  <si>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</si>
  <si>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</si>
  <si>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</si>
  <si>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</si>
  <si>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</si>
  <si>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</si>
  <si>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</si>
  <si>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</si>
  <si>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</si>
  <si>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</si>
  <si>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</si>
  <si>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</si>
  <si>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</si>
  <si>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</si>
  <si>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</si>
  <si>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</si>
  <si>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</si>
  <si>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</si>
  <si>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</si>
  <si>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</si>
  <si>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</si>
  <si>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</si>
  <si>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</si>
  <si>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</si>
  <si>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</si>
  <si>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</si>
  <si>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</si>
  <si>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</si>
  <si>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</si>
  <si>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</si>
  <si>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</si>
  <si>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</si>
  <si>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</si>
  <si>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</si>
  <si>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</si>
  <si>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</si>
  <si>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</si>
  <si>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</si>
  <si>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</si>
  <si>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</si>
  <si>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</si>
  <si>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</si>
  <si>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</si>
  <si>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</si>
  <si>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</si>
  <si>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</si>
  <si>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</si>
  <si>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</si>
  <si>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</si>
  <si>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</si>
  <si>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</si>
  <si>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</si>
  <si>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</si>
  <si>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</si>
  <si>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</si>
  <si>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</si>
  <si>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</si>
  <si>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</si>
  <si>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</si>
  <si>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</si>
  <si>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</si>
  <si>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</si>
  <si>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</si>
  <si>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</si>
  <si>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</si>
  <si>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</si>
  <si>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</si>
  <si>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</si>
  <si>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</si>
  <si>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</si>
  <si>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</si>
  <si>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</si>
  <si>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</si>
  <si>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</si>
  <si>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</si>
  <si>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</si>
  <si>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</si>
  <si>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</si>
  <si>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</si>
  <si>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</si>
  <si>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</si>
  <si>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</si>
  <si>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</si>
  <si>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</si>
  <si>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</si>
  <si>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</si>
  <si>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</si>
  <si>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</si>
  <si>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</si>
  <si>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</si>
  <si>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</si>
  <si>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</si>
  <si>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</si>
  <si>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</si>
  <si>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</si>
  <si>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</si>
  <si>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</si>
  <si>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</si>
  <si>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</si>
  <si>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</si>
  <si>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</si>
  <si>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</si>
  <si>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</si>
  <si>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</si>
  <si>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</si>
  <si>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</si>
  <si>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</si>
  <si>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</si>
  <si>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</si>
  <si>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</si>
  <si>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</si>
  <si>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</si>
  <si>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</si>
  <si>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</si>
  <si>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</si>
  <si>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</si>
  <si>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</si>
  <si>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</si>
  <si>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</si>
  <si>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</si>
  <si>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</si>
  <si>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</si>
  <si>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</si>
  <si>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</si>
  <si>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</si>
  <si>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</si>
  <si>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</si>
  <si>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</si>
  <si>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</si>
  <si>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</si>
  <si>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</si>
  <si>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</si>
  <si>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</si>
  <si>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</si>
  <si>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</si>
  <si>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</si>
  <si>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</si>
  <si>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</si>
  <si>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</si>
  <si>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</si>
  <si>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</si>
  <si>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</si>
  <si>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</si>
  <si>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</si>
  <si>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</si>
  <si>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</si>
  <si>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</si>
  <si>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</si>
  <si>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</si>
  <si>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</si>
  <si>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</si>
  <si>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</si>
  <si>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</si>
  <si>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</si>
  <si>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</si>
  <si>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</si>
  <si>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</si>
  <si>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</si>
  <si>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</si>
  <si>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</si>
  <si>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</si>
  <si>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</si>
  <si>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</si>
  <si>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</si>
  <si>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</si>
  <si>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</si>
  <si>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</si>
  <si>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</si>
  <si>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</si>
  <si>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</si>
  <si>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</si>
  <si>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</si>
  <si>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</si>
  <si>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</si>
  <si>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</si>
  <si>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</si>
  <si>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</si>
  <si>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</si>
  <si>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</si>
  <si>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</si>
  <si>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</si>
  <si>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</si>
  <si>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</si>
  <si>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</si>
  <si>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</si>
  <si>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</si>
  <si>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</si>
  <si>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</si>
  <si>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</si>
  <si>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</si>
  <si>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</si>
  <si>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</si>
  <si>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</si>
  <si>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</si>
  <si>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</si>
  <si>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</si>
  <si>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</si>
  <si>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</si>
  <si>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</si>
  <si>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</si>
  <si>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</si>
  <si>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</si>
  <si>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</si>
  <si>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</si>
  <si>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</si>
  <si>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</si>
  <si>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</si>
  <si>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</si>
  <si>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</si>
  <si>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</si>
  <si>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</si>
  <si>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</si>
  <si>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</si>
  <si>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</si>
  <si>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</si>
  <si>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</si>
  <si>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</si>
  <si>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</si>
  <si>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</si>
  <si>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</si>
  <si>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</si>
  <si>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</si>
  <si>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</si>
  <si>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</si>
  <si>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</si>
  <si>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</si>
  <si>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</si>
  <si>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</si>
  <si>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</si>
  <si>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</si>
  <si>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</si>
  <si>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</si>
  <si>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</si>
  <si>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</si>
  <si>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</si>
  <si>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</si>
  <si>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</si>
  <si>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</si>
  <si>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</si>
  <si>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</si>
  <si>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</si>
  <si>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</si>
  <si>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</si>
  <si>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</si>
  <si>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</si>
  <si>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</si>
  <si>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</si>
  <si>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</si>
  <si>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</si>
  <si>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</si>
  <si>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</si>
  <si>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</si>
  <si>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</si>
  <si>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</si>
  <si>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</si>
  <si>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</si>
  <si>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</si>
  <si>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</si>
  <si>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</si>
  <si>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</si>
  <si>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</si>
  <si>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</si>
  <si>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</si>
  <si>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</si>
  <si>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</si>
  <si>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</si>
  <si>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</si>
  <si>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</si>
  <si>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</si>
  <si>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</si>
  <si>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</si>
  <si>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</si>
  <si>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</si>
  <si>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</si>
  <si>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</si>
  <si>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</si>
  <si>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</si>
  <si>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</si>
  <si>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</si>
  <si>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</si>
  <si>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</si>
  <si>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</si>
  <si>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</si>
  <si>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</si>
  <si>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</si>
  <si>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</si>
  <si>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</si>
  <si>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</si>
  <si>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</si>
  <si>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</si>
  <si>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</si>
  <si>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</si>
  <si>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</si>
  <si>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</si>
  <si>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</si>
  <si>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</si>
  <si>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</si>
  <si>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</si>
  <si>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</si>
  <si>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</si>
  <si>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</si>
  <si>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</si>
  <si>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</si>
  <si>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</si>
  <si>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</si>
  <si>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</si>
  <si>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</si>
  <si>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</si>
  <si>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</si>
  <si>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</si>
  <si>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</si>
  <si>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</si>
  <si>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</si>
  <si>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</si>
  <si>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</si>
  <si>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</si>
  <si>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</si>
  <si>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</si>
  <si>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</si>
  <si>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</si>
  <si>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</si>
  <si>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</si>
  <si>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</si>
  <si>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</si>
  <si>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</si>
  <si>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</si>
  <si>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</si>
  <si>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</si>
  <si>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</si>
  <si>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</si>
  <si>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</si>
  <si>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</si>
  <si>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</si>
  <si>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</si>
  <si>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</si>
  <si>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</si>
  <si>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</si>
  <si>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</si>
  <si>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</si>
  <si>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</si>
  <si>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</si>
  <si>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</si>
  <si>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</si>
  <si>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</si>
  <si>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</si>
  <si>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</si>
  <si>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</si>
  <si>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</si>
  <si>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</si>
  <si>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</si>
  <si>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</si>
  <si>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</si>
  <si>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</si>
  <si>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</si>
  <si>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</si>
  <si>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</si>
  <si>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</si>
  <si>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</si>
  <si>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</si>
  <si>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</si>
  <si>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</si>
  <si>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</si>
  <si>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</si>
  <si>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</si>
  <si>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</si>
  <si>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</si>
  <si>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</si>
  <si>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</si>
  <si>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</si>
  <si>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</si>
  <si>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</si>
  <si>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</si>
  <si>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</si>
  <si>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</si>
  <si>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</si>
  <si>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</si>
  <si>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</si>
  <si>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</si>
  <si>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</si>
  <si>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</si>
  <si>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</si>
  <si>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</si>
  <si>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</si>
  <si>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</si>
  <si>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</si>
  <si>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</si>
  <si>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</si>
  <si>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</si>
  <si>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</si>
  <si>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</si>
  <si>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</si>
  <si>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</si>
  <si>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</si>
  <si>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</si>
  <si>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</si>
  <si>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</si>
  <si>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</si>
  <si>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</si>
  <si>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</si>
  <si>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</si>
  <si>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</si>
  <si>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</si>
  <si>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</si>
  <si>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</si>
  <si>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</si>
  <si>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</si>
  <si>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</si>
  <si>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</si>
  <si>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</si>
  <si>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</si>
  <si>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</si>
  <si>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</si>
  <si>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</si>
  <si>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</si>
  <si>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</si>
  <si>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</si>
  <si>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</si>
  <si>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</si>
  <si>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</si>
  <si>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</si>
  <si>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</si>
  <si>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</si>
  <si>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</si>
  <si>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</si>
  <si>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</si>
  <si>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</si>
  <si>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</si>
  <si>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</si>
  <si>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</si>
  <si>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</si>
  <si>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</si>
  <si>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</si>
  <si>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</si>
  <si>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</si>
  <si>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</si>
  <si>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</si>
  <si>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</si>
  <si>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</si>
  <si>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</si>
  <si>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</si>
  <si>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</si>
  <si>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</si>
  <si>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</si>
  <si>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</si>
  <si>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</si>
  <si>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</si>
  <si>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</si>
  <si>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</si>
  <si>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</si>
  <si>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</si>
  <si>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</si>
  <si>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</si>
  <si>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</si>
  <si>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</si>
  <si>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</si>
  <si>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</si>
  <si>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</si>
  <si>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</si>
  <si>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</si>
  <si>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</si>
  <si>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</si>
  <si>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</si>
  <si>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</si>
  <si>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</si>
  <si>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</si>
  <si>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</si>
  <si>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</si>
  <si>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</si>
  <si>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</si>
  <si>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</si>
  <si>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</si>
  <si>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</si>
  <si>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</si>
  <si>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</si>
  <si>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</si>
  <si>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</si>
  <si>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</si>
  <si>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</si>
  <si>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</si>
  <si>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</si>
  <si>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</si>
  <si>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</si>
  <si>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</si>
  <si>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</si>
  <si>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</si>
  <si>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</si>
  <si>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</si>
  <si>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</si>
  <si>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</si>
  <si>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</si>
  <si>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</si>
  <si>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</si>
  <si>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</si>
  <si>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</si>
  <si>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</si>
  <si>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</si>
  <si>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</si>
  <si>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</si>
  <si>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</si>
  <si>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</si>
  <si>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</si>
  <si>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</si>
  <si>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</si>
  <si>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</si>
  <si>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</si>
  <si>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</si>
  <si>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</si>
  <si>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</si>
  <si>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</si>
  <si>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</si>
  <si>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</si>
  <si>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</si>
  <si>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</si>
  <si>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</si>
  <si>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</si>
  <si>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</si>
  <si>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</si>
  <si>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</si>
  <si>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</si>
  <si>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</si>
  <si>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</si>
  <si>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</si>
  <si>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</si>
  <si>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</si>
  <si>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</si>
  <si>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</si>
  <si>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</si>
  <si>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</si>
  <si>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</si>
  <si>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</si>
  <si>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</si>
  <si>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</si>
  <si>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</si>
  <si>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</si>
  <si>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</si>
  <si>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</si>
  <si>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</si>
  <si>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</si>
  <si>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</si>
  <si>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</si>
  <si>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</si>
  <si>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</si>
  <si>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</si>
  <si>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</si>
  <si>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</si>
  <si>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</si>
  <si>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</si>
  <si>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</si>
  <si>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</si>
  <si>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</si>
  <si>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</si>
  <si>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</si>
  <si>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</si>
  <si>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</si>
  <si>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</si>
  <si>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</si>
  <si>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</si>
  <si>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</si>
  <si>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</si>
  <si>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</si>
  <si>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</si>
  <si>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</si>
  <si>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</si>
  <si>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</si>
  <si>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</si>
  <si>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</si>
  <si>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</si>
  <si>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</si>
  <si>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</si>
  <si>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</si>
  <si>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</si>
  <si>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</si>
  <si>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</si>
  <si>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</si>
  <si>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</si>
  <si>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</si>
  <si>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</si>
  <si>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</si>
  <si>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</si>
  <si>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</si>
  <si>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</si>
  <si>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</si>
  <si>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</si>
  <si>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</si>
  <si>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</si>
  <si>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</si>
  <si>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</si>
  <si>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</si>
  <si>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</si>
  <si>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</si>
  <si>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</si>
  <si>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</si>
  <si>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</si>
  <si>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</si>
  <si>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</si>
  <si>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</si>
  <si>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</si>
  <si>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</si>
  <si>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</si>
  <si>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</si>
  <si>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</si>
  <si>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</si>
  <si>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</si>
  <si>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</si>
  <si>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</si>
  <si>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</si>
  <si>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</si>
  <si>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</si>
  <si>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</si>
  <si>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</si>
  <si>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</si>
  <si>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</si>
  <si>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</si>
  <si>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</si>
  <si>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</si>
  <si>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</si>
  <si>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</si>
  <si>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</si>
  <si>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</si>
  <si>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</si>
  <si>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</si>
  <si>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</si>
  <si>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</si>
  <si>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</si>
  <si>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</si>
  <si>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</si>
  <si>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</si>
  <si>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</si>
  <si>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</si>
  <si>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</si>
  <si>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</si>
  <si>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</si>
  <si>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</si>
  <si>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</si>
  <si>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</si>
  <si>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</si>
  <si>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</si>
  <si>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</si>
  <si>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</si>
  <si>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</si>
  <si>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</si>
  <si>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</si>
  <si>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</si>
  <si>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</si>
  <si>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</si>
  <si>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</si>
  <si>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</si>
  <si>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</si>
  <si>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</si>
  <si>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</si>
  <si>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</si>
  <si>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</si>
  <si>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</si>
  <si>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</si>
  <si>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</si>
  <si>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</si>
  <si>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</si>
  <si>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</si>
  <si>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</si>
  <si>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</si>
  <si>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</si>
  <si>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</si>
  <si>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</si>
  <si>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</si>
  <si>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</si>
  <si>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</si>
  <si>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</si>
  <si>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</si>
  <si>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</si>
  <si>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</si>
  <si>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</si>
  <si>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</si>
  <si>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</si>
  <si>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</si>
  <si>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</si>
  <si>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</si>
  <si>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</si>
  <si>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</si>
  <si>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</si>
  <si>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</si>
  <si>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</si>
  <si>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</si>
  <si>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</si>
  <si>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</si>
  <si>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</si>
  <si>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</si>
  <si>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</si>
  <si>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</si>
  <si>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</si>
  <si>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</si>
  <si>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</si>
  <si>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</si>
  <si>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</si>
  <si>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</si>
  <si>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</si>
  <si>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</si>
  <si>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</si>
  <si>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</si>
  <si>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</si>
  <si>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</si>
  <si>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</si>
  <si>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</si>
  <si>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</si>
  <si>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</si>
  <si>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</si>
  <si>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</si>
  <si>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</si>
  <si>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</si>
  <si>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</si>
  <si>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</si>
  <si>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</si>
  <si>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</si>
  <si>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</si>
  <si>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</si>
  <si>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</si>
  <si>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</si>
  <si>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</si>
  <si>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</si>
  <si>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</si>
  <si>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</si>
  <si>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</si>
  <si>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</si>
  <si>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</si>
  <si>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</si>
  <si>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</si>
  <si>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</si>
  <si>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</si>
  <si>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</si>
  <si>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</si>
  <si>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</si>
  <si>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</si>
  <si>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</si>
  <si>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</si>
  <si>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</si>
  <si>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</si>
  <si>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</si>
  <si>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</si>
  <si>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</si>
  <si>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</si>
  <si>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</si>
  <si>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</si>
  <si>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</si>
  <si>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</si>
  <si>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</si>
  <si>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</si>
  <si>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</si>
  <si>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</si>
  <si>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</si>
  <si>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</si>
  <si>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</si>
  <si>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</si>
  <si>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</si>
  <si>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</si>
  <si>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</si>
  <si>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</si>
  <si>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</si>
  <si>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</si>
  <si>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</si>
  <si>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</si>
  <si>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</si>
  <si>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</si>
  <si>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</si>
  <si>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</si>
  <si>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</si>
  <si>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</si>
  <si>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</si>
  <si>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</si>
  <si>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</si>
  <si>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</si>
  <si>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</si>
  <si>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</si>
  <si>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</si>
  <si>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</si>
  <si>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</si>
  <si>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</si>
  <si>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</si>
  <si>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</si>
  <si>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</si>
  <si>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</si>
  <si>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</si>
  <si>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</si>
  <si>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</si>
  <si>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</si>
  <si>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</si>
  <si>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</si>
  <si>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</si>
  <si>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</si>
  <si>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</si>
  <si>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</si>
  <si>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</si>
  <si>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</si>
  <si>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</si>
  <si>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</si>
  <si>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</si>
  <si>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</si>
  <si>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</si>
  <si>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</si>
  <si>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</si>
  <si>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</si>
  <si>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</si>
  <si>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</si>
  <si>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</si>
  <si>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</si>
  <si>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</si>
  <si>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</si>
  <si>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</si>
  <si>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</si>
  <si>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</si>
  <si>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</si>
  <si>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</si>
  <si>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</si>
  <si>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</si>
  <si>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</si>
  <si>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</si>
  <si>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</si>
  <si>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</si>
  <si>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</si>
  <si>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</si>
  <si>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</si>
  <si>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</si>
  <si>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</si>
  <si>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</si>
  <si>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</si>
  <si>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</si>
  <si>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</si>
  <si>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</si>
  <si>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</si>
  <si>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</si>
  <si>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</si>
  <si>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</si>
  <si>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</si>
  <si>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</si>
  <si>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</si>
  <si>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</si>
  <si>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</si>
  <si>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</si>
  <si>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</si>
  <si>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</si>
  <si>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</si>
  <si>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</si>
  <si>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</si>
  <si>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</si>
  <si>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</si>
  <si>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</si>
  <si>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</si>
  <si>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</si>
  <si>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</si>
  <si>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</si>
  <si>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</si>
  <si>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</si>
  <si>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</si>
  <si>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</si>
  <si>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</si>
  <si>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</si>
  <si>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</si>
  <si>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</si>
  <si>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</si>
  <si>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</si>
  <si>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</si>
  <si>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</si>
  <si>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</si>
  <si>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</si>
  <si>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</si>
  <si>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</si>
  <si>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</si>
  <si>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</si>
  <si>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</si>
  <si>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</si>
  <si>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</si>
  <si>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</si>
  <si>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</si>
  <si>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</si>
  <si>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</si>
  <si>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</si>
  <si>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</si>
  <si>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</si>
  <si>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</si>
  <si>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</si>
  <si>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</si>
  <si>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</si>
  <si>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</si>
  <si>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</si>
  <si>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</si>
  <si>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</si>
  <si>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</si>
  <si>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</si>
  <si>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</si>
  <si>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</si>
  <si>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</si>
  <si>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</si>
  <si>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</si>
  <si>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</si>
  <si>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</si>
  <si>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</si>
  <si>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</si>
  <si>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</si>
  <si>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</si>
  <si>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</si>
  <si>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</si>
  <si>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</si>
  <si>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</si>
  <si>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</si>
  <si>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</si>
  <si>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</si>
  <si>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</si>
  <si>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</si>
  <si>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</si>
  <si>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</si>
  <si>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</si>
  <si>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</si>
  <si>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</si>
  <si>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</si>
  <si>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</si>
  <si>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</si>
  <si>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</si>
  <si>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</si>
  <si>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</si>
  <si>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</si>
  <si>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</si>
  <si>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</si>
  <si>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</si>
  <si>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</si>
  <si>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</si>
  <si>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</si>
  <si>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</si>
  <si>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</si>
  <si>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</si>
  <si>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</si>
  <si>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</si>
  <si>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</si>
  <si>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</si>
  <si>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</si>
  <si>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</si>
  <si>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</si>
  <si>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</si>
  <si>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</si>
  <si>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</si>
  <si>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</si>
  <si>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</si>
  <si>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</si>
  <si>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</si>
  <si>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</si>
  <si>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</si>
  <si>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</si>
  <si>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</si>
  <si>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</si>
  <si>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</si>
  <si>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</si>
  <si>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</si>
  <si>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</si>
  <si>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</si>
  <si>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</si>
  <si>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</si>
  <si>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</si>
  <si>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</si>
  <si>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</si>
  <si>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</si>
  <si>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</si>
  <si>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</si>
  <si>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</si>
  <si>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</si>
  <si>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</si>
  <si>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</si>
  <si>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</si>
  <si>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</si>
  <si>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</si>
  <si>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</si>
  <si>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</si>
  <si>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</si>
  <si>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</si>
  <si>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</si>
  <si>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</si>
  <si>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</si>
  <si>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</si>
  <si>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</si>
  <si>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</si>
  <si>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</si>
  <si>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</si>
  <si>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</si>
  <si>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</si>
  <si>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</si>
  <si>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</si>
  <si>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</si>
  <si>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</si>
  <si>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</si>
  <si>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</si>
  <si>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</si>
  <si>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</si>
  <si>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</si>
  <si>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</si>
  <si>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</si>
  <si>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</si>
  <si>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</si>
  <si>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</si>
  <si>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</si>
  <si>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</si>
  <si>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</si>
  <si>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</si>
  <si>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</si>
  <si>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</si>
  <si>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</si>
  <si>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</si>
  <si>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</si>
  <si>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</si>
  <si>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</si>
  <si>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</si>
  <si>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</si>
  <si>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</si>
  <si>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</si>
  <si>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</si>
  <si>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</si>
  <si>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</si>
  <si>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</si>
  <si>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</si>
  <si>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</si>
  <si>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</si>
  <si>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</si>
  <si>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</si>
  <si>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</si>
  <si>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</si>
  <si>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</si>
  <si>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</si>
  <si>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</si>
  <si>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</si>
  <si>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</si>
  <si>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</si>
  <si>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</si>
  <si>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</si>
  <si>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</si>
  <si>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</si>
  <si>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</si>
  <si>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</si>
  <si>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</si>
  <si>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</si>
  <si>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</si>
  <si>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</si>
  <si>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</si>
  <si>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</si>
  <si>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</si>
  <si>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</si>
  <si>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</si>
  <si>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</si>
  <si>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</si>
  <si>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</si>
  <si>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</si>
  <si>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</si>
  <si>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</si>
  <si>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</si>
  <si>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</si>
  <si>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</si>
  <si>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</si>
  <si>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</si>
  <si>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</si>
  <si>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</si>
  <si>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</si>
  <si>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</si>
  <si>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</si>
  <si>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</si>
  <si>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</si>
  <si>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</si>
  <si>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</si>
  <si>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</si>
  <si>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</si>
  <si>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</si>
  <si>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</si>
  <si>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</si>
  <si>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</si>
  <si>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</si>
  <si>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</si>
  <si>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</si>
  <si>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</si>
  <si>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</si>
  <si>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</si>
  <si>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</si>
  <si>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</si>
  <si>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</si>
  <si>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</si>
  <si>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</si>
  <si>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</si>
  <si>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</si>
  <si>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</si>
  <si>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</si>
  <si>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</si>
  <si>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</si>
  <si>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</si>
  <si>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</si>
  <si>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</si>
  <si>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</si>
  <si>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</si>
  <si>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</si>
  <si>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</si>
  <si>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</si>
  <si>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</si>
  <si>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</si>
  <si>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</si>
  <si>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</si>
  <si>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</si>
  <si>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</si>
  <si>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</si>
  <si>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</si>
  <si>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</si>
  <si>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</si>
  <si>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</si>
  <si>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</si>
  <si>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</si>
  <si>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</si>
  <si>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</si>
  <si>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</si>
  <si>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</si>
  <si>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</si>
  <si>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</si>
  <si>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</si>
  <si>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</si>
  <si>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</si>
  <si>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</si>
  <si>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</si>
  <si>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</si>
  <si>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</si>
  <si>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</si>
  <si>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</si>
  <si>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</si>
  <si>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</si>
  <si>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</si>
  <si>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</si>
  <si>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</si>
  <si>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</si>
  <si>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</si>
  <si>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</si>
  <si>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</si>
  <si>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</si>
  <si>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</si>
  <si>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</si>
  <si>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</si>
  <si>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</si>
  <si>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</si>
  <si>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</si>
  <si>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</si>
  <si>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</si>
  <si>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</si>
  <si>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</si>
  <si>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</si>
  <si>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</si>
  <si>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</si>
  <si>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</si>
  <si>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</si>
  <si>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</si>
  <si>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</si>
  <si>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</si>
  <si>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</si>
  <si>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</si>
  <si>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</si>
  <si>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</si>
  <si>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</si>
  <si>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</si>
  <si>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</si>
  <si>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</si>
  <si>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</si>
  <si>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</si>
  <si>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</si>
  <si>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</si>
  <si>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</si>
  <si>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</si>
  <si>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</si>
  <si>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</si>
  <si>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</si>
  <si>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</si>
  <si>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</si>
  <si>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</si>
  <si>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</si>
  <si>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</si>
  <si>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</si>
  <si>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</si>
  <si>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</si>
  <si>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</si>
  <si>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</si>
  <si>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</si>
  <si>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</si>
  <si>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</si>
  <si>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</si>
  <si>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</si>
  <si>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</si>
  <si>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</si>
  <si>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</si>
  <si>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</si>
  <si>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</si>
  <si>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</si>
  <si>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</si>
  <si>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</si>
  <si>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</si>
  <si>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</si>
  <si>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</si>
  <si>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</si>
  <si>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</si>
  <si>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</si>
  <si>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</si>
  <si>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</si>
  <si>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</si>
  <si>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</si>
  <si>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</si>
  <si>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</si>
  <si>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</si>
  <si>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</si>
  <si>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</si>
  <si>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</si>
  <si>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</si>
  <si>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</si>
  <si>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</si>
  <si>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</si>
  <si>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</si>
  <si>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</si>
  <si>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</si>
  <si>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</si>
  <si>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</si>
  <si>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</si>
  <si>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</si>
  <si>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</si>
  <si>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</si>
  <si>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</si>
  <si>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</si>
  <si>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</si>
  <si>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</si>
  <si>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</si>
  <si>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</si>
  <si>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</si>
  <si>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</si>
  <si>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</si>
  <si>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</si>
  <si>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</si>
  <si>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</si>
  <si>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</si>
  <si>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</si>
  <si>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</si>
  <si>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</si>
  <si>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</si>
  <si>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</si>
  <si>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</si>
  <si>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</si>
  <si>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</si>
  <si>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</si>
  <si>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</si>
  <si>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</si>
  <si>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</si>
  <si>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</si>
  <si>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</si>
  <si>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</si>
  <si>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</si>
  <si>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</si>
  <si>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</si>
  <si>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</si>
  <si>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</si>
  <si>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</si>
  <si>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</si>
  <si>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</si>
  <si>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</si>
  <si>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</si>
  <si>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</si>
  <si>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</si>
  <si>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</si>
  <si>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</si>
  <si>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</si>
  <si>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</si>
  <si>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</si>
  <si>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</si>
  <si>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</si>
  <si>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</si>
  <si>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</si>
  <si>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</si>
  <si>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</si>
  <si>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</si>
  <si>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</si>
  <si>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</si>
  <si>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</si>
  <si>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</si>
  <si>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</si>
  <si>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</si>
  <si>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</si>
  <si>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</si>
  <si>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</si>
  <si>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</si>
  <si>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</si>
  <si>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</si>
  <si>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</si>
  <si>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</si>
  <si>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</si>
  <si>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</si>
  <si>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</si>
  <si>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</si>
  <si>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</si>
  <si>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</si>
  <si>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</si>
  <si>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</si>
  <si>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</si>
  <si>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</si>
  <si>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</si>
  <si>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</si>
  <si>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</si>
  <si>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</si>
  <si>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</si>
  <si>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</si>
  <si>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</si>
  <si>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</si>
  <si>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</si>
  <si>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</si>
  <si>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</si>
  <si>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</si>
  <si>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</si>
  <si>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</si>
  <si>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</si>
  <si>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</si>
  <si>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</si>
  <si>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</si>
  <si>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</si>
  <si>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</si>
  <si>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</si>
  <si>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</si>
  <si>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</si>
  <si>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</si>
  <si>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</si>
  <si>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</si>
  <si>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</si>
  <si>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</si>
  <si>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</si>
  <si>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</si>
  <si>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</si>
  <si>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</si>
  <si>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</si>
  <si>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</si>
  <si>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</si>
  <si>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</si>
  <si>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</si>
  <si>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</si>
  <si>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</si>
  <si>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</si>
  <si>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</si>
  <si>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</si>
  <si>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</si>
  <si>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</si>
  <si>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</si>
  <si>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</si>
  <si>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</si>
  <si>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</si>
  <si>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</si>
  <si>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</si>
  <si>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</si>
  <si>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</si>
  <si>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</si>
  <si>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</si>
  <si>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</si>
  <si>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</si>
  <si>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</si>
  <si>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</si>
  <si>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</si>
  <si>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</si>
  <si>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</si>
  <si>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</si>
  <si>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</si>
  <si>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</si>
  <si>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</si>
  <si>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</si>
  <si>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</si>
  <si>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</si>
  <si>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</si>
  <si>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</si>
  <si>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</si>
  <si>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</si>
  <si>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</si>
  <si>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</si>
  <si>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</si>
  <si>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</si>
  <si>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</si>
  <si>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</si>
  <si>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</si>
  <si>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</si>
  <si>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</si>
  <si>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</si>
  <si>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</si>
  <si>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</si>
  <si>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</si>
  <si>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</si>
  <si>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</si>
  <si>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</si>
  <si>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</si>
  <si>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</si>
  <si>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</si>
  <si>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</si>
  <si>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</si>
  <si>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</si>
  <si>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</si>
  <si>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</si>
  <si>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</si>
  <si>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</si>
  <si>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</si>
  <si>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</si>
  <si>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</si>
  <si>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</si>
  <si>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</si>
  <si>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</si>
  <si>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</si>
  <si>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</si>
  <si>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</si>
  <si>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</si>
  <si>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</si>
  <si>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</si>
  <si>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</si>
  <si>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</si>
  <si>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</si>
  <si>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</si>
  <si>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</si>
  <si>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</si>
  <si>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</si>
  <si>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</si>
  <si>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</si>
  <si>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</si>
  <si>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</si>
  <si>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</si>
  <si>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</si>
  <si>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</si>
  <si>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</si>
  <si>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</si>
  <si>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</si>
  <si>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</si>
  <si>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</si>
  <si>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</si>
  <si>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</si>
  <si>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</si>
  <si>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</si>
  <si>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</si>
  <si>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</si>
  <si>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</si>
  <si>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</si>
  <si>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</si>
  <si>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</si>
  <si>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</si>
  <si>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</si>
  <si>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</si>
  <si>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</si>
  <si>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</si>
  <si>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</si>
  <si>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</si>
  <si>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</si>
  <si>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</si>
  <si>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</si>
  <si>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</si>
  <si>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</si>
  <si>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</si>
  <si>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</si>
  <si>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</si>
  <si>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</si>
  <si>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</si>
  <si>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</si>
  <si>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</si>
  <si>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</si>
  <si>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</si>
  <si>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</si>
  <si>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</si>
  <si>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</si>
  <si>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</si>
  <si>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</si>
  <si>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</si>
  <si>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</si>
  <si>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</si>
  <si>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</si>
  <si>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</si>
  <si>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</si>
  <si>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</si>
  <si>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</si>
  <si>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</si>
  <si>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</si>
  <si>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</si>
  <si>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</si>
  <si>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</si>
  <si>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</si>
  <si>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</si>
  <si>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</si>
  <si>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</si>
  <si>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</si>
  <si>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</si>
  <si>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</si>
  <si>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</si>
  <si>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</si>
  <si>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</si>
  <si>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</si>
  <si>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</si>
  <si>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</si>
  <si>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</si>
  <si>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</si>
  <si>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</si>
  <si>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</si>
  <si>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</si>
  <si>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</si>
  <si>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</si>
  <si>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</si>
  <si>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</si>
  <si>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</si>
  <si>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</si>
  <si>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</si>
  <si>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</si>
  <si>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</si>
  <si>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</si>
  <si>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</si>
  <si>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</si>
  <si>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</si>
  <si>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</si>
  <si>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</si>
  <si>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</si>
  <si>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</si>
  <si>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</si>
  <si>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</si>
  <si>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</si>
  <si>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</si>
  <si>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</si>
  <si>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</si>
  <si>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</si>
  <si>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</si>
  <si>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</si>
  <si>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</si>
  <si>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</si>
  <si>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</si>
  <si>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</si>
  <si>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</si>
  <si>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</si>
  <si>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</si>
  <si>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</si>
  <si>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</si>
  <si>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</si>
  <si>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</si>
  <si>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</si>
  <si>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</si>
  <si>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</si>
  <si>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</si>
  <si>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</si>
  <si>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</si>
  <si>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</si>
  <si>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</si>
  <si>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</si>
  <si>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</si>
  <si>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</si>
  <si>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</si>
  <si>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</si>
  <si>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</si>
  <si>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</si>
  <si>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</si>
  <si>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</si>
  <si>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</si>
  <si>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</si>
  <si>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</si>
  <si>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</si>
  <si>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</si>
  <si>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</si>
  <si>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</si>
  <si>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</si>
  <si>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</si>
  <si>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</si>
  <si>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</si>
  <si>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</si>
  <si>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</si>
  <si>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</si>
  <si>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</si>
  <si>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</si>
  <si>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</si>
  <si>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</si>
  <si>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</si>
  <si>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</si>
  <si>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</si>
  <si>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</si>
  <si>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</si>
  <si>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</si>
  <si>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</si>
  <si>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</si>
  <si>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</si>
  <si>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</si>
  <si>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</si>
  <si>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</si>
  <si>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</si>
  <si>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</si>
  <si>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</si>
  <si>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</si>
  <si>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</si>
  <si>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</si>
  <si>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</si>
  <si>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</si>
  <si>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</si>
  <si>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</si>
  <si>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</si>
  <si>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</si>
  <si>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</si>
  <si>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</si>
  <si>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</si>
  <si>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</si>
  <si>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</si>
  <si>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</si>
  <si>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</si>
  <si>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</si>
  <si>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</si>
  <si>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</si>
  <si>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</si>
  <si>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</si>
  <si>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</si>
  <si>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</si>
  <si>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</si>
  <si>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</si>
  <si>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</si>
  <si>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</si>
  <si>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</si>
  <si>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</si>
  <si>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</si>
  <si>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</si>
  <si>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</si>
  <si>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</si>
  <si>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</si>
  <si>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</si>
  <si>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</si>
  <si>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</si>
  <si>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</si>
  <si>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</si>
  <si>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</si>
  <si>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</si>
  <si>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</si>
  <si>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</si>
  <si>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</si>
  <si>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</si>
  <si>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</si>
  <si>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</si>
  <si>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</si>
  <si>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</si>
  <si>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</si>
  <si>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</si>
  <si>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</si>
  <si>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</si>
  <si>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</si>
  <si>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</si>
  <si>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</si>
  <si>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</si>
  <si>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</si>
  <si>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</si>
  <si>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</si>
  <si>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</si>
  <si>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</si>
  <si>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</si>
  <si>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</si>
  <si>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</si>
  <si>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</si>
  <si>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</si>
  <si>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</si>
  <si>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</si>
  <si>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</si>
  <si>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</si>
  <si>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</si>
  <si>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</si>
  <si>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</si>
  <si>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</si>
  <si>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</si>
  <si>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</si>
  <si>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</si>
  <si>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</si>
  <si>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</si>
  <si>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</si>
  <si>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</si>
  <si>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</si>
  <si>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</si>
  <si>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</si>
  <si>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</si>
  <si>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</si>
  <si>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</si>
  <si>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</si>
  <si>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</si>
  <si>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</si>
  <si>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</si>
  <si>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</si>
  <si>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</si>
  <si>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</si>
  <si>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</si>
  <si>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</si>
  <si>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</si>
  <si>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</si>
  <si>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</si>
  <si>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</si>
  <si>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</si>
  <si>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</si>
  <si>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</si>
  <si>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</si>
  <si>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</si>
  <si>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</si>
  <si>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</si>
  <si>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</si>
  <si>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</si>
  <si>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</si>
  <si>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</si>
  <si>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</si>
  <si>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</si>
  <si>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</si>
  <si>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</si>
  <si>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</si>
  <si>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</si>
  <si>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</si>
  <si>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</si>
  <si>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</si>
  <si>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</si>
  <si>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</si>
  <si>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</si>
  <si>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</si>
  <si>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</si>
  <si>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</si>
  <si>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</si>
  <si>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</si>
  <si>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</si>
  <si>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</si>
  <si>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</si>
  <si>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</si>
  <si>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</si>
  <si>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</si>
  <si>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</si>
  <si>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</si>
  <si>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</si>
  <si>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</si>
  <si>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</si>
  <si>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</si>
  <si>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</si>
  <si>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</si>
  <si>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</si>
  <si>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</si>
  <si>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</si>
  <si>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</si>
  <si>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</si>
  <si>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</si>
  <si>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</si>
  <si>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</si>
  <si>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</si>
  <si>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</si>
  <si>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</si>
  <si>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</si>
  <si>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</si>
  <si>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</si>
  <si>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</si>
  <si>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</si>
  <si>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</si>
  <si>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</si>
  <si>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</si>
  <si>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</si>
  <si>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</si>
  <si>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</si>
  <si>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</si>
  <si>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</si>
  <si>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</si>
  <si>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</si>
  <si>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</si>
  <si>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</si>
  <si>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</si>
  <si>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</si>
  <si>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</si>
  <si>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</si>
  <si>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</si>
  <si>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</si>
  <si>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</si>
  <si>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</si>
  <si>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</si>
  <si>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</si>
  <si>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</si>
  <si>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</si>
  <si>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</si>
  <si>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</si>
  <si>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</si>
  <si>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</si>
  <si>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</si>
  <si>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</si>
  <si>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</si>
  <si>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</si>
  <si>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</si>
  <si>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</si>
  <si>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</si>
  <si>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</si>
  <si>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</si>
  <si>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</si>
  <si>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</si>
  <si>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</si>
  <si>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</si>
  <si>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</si>
  <si>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</si>
  <si>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</si>
  <si>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</si>
  <si>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</si>
  <si>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</si>
  <si>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</si>
  <si>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</si>
  <si>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</si>
  <si>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</si>
  <si>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</si>
  <si>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</si>
  <si>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</si>
  <si>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</si>
  <si>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</si>
  <si>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</si>
  <si>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</si>
  <si>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</si>
  <si>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</si>
  <si>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</si>
  <si>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</si>
  <si>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</si>
  <si>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</si>
  <si>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</si>
  <si>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</si>
  <si>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</si>
  <si>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</si>
  <si>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</si>
  <si>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</si>
  <si>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</si>
  <si>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</si>
  <si>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</si>
  <si>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</si>
  <si>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</si>
  <si>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</si>
  <si>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</si>
  <si>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</si>
  <si>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</si>
  <si>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</si>
  <si>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</si>
  <si>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</si>
  <si>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</si>
  <si>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</si>
  <si>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</si>
  <si>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</si>
  <si>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</si>
  <si>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</si>
  <si>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</si>
  <si>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</si>
  <si>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</si>
  <si>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</si>
  <si>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</si>
  <si>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</si>
  <si>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</si>
  <si>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</si>
  <si>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</si>
  <si>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</si>
  <si>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</si>
  <si>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</si>
  <si>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</si>
  <si>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</si>
  <si>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</si>
  <si>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</si>
  <si>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</si>
  <si>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</si>
  <si>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</si>
  <si>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</si>
  <si>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</si>
  <si>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</si>
  <si>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</si>
  <si>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</si>
  <si>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</si>
  <si>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</si>
  <si>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</si>
  <si>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</si>
  <si>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</si>
  <si>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</si>
  <si>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</si>
  <si>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</si>
  <si>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</si>
  <si>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</si>
  <si>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</si>
  <si>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</si>
  <si>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</si>
  <si>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</si>
  <si>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</si>
  <si>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</si>
  <si>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</si>
  <si>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</si>
  <si>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</si>
  <si>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</si>
  <si>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</si>
  <si>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</si>
  <si>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</si>
  <si>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</si>
  <si>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</si>
  <si>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</si>
  <si>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</si>
  <si>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</si>
  <si>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</si>
  <si>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</si>
  <si>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</si>
  <si>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</si>
  <si>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</si>
  <si>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</si>
  <si>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</si>
  <si>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</si>
  <si>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</si>
  <si>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</si>
  <si>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</si>
  <si>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</si>
  <si>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</si>
  <si>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</si>
  <si>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</si>
  <si>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</si>
  <si>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</si>
  <si>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</si>
  <si>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</si>
  <si>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</si>
  <si>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</si>
  <si>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</si>
  <si>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</si>
  <si>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</si>
  <si>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</si>
  <si>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</si>
  <si>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</si>
  <si>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</si>
  <si>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</si>
  <si>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</si>
  <si>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</si>
  <si>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</si>
  <si>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</si>
  <si>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</si>
  <si>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</si>
  <si>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</si>
  <si>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</si>
  <si>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</si>
  <si>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</si>
  <si>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</si>
  <si>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</si>
  <si>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</si>
  <si>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</si>
  <si>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</si>
  <si>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</si>
  <si>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</si>
  <si>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</si>
  <si>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</si>
  <si>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</si>
  <si>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</si>
  <si>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</si>
  <si>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</si>
  <si>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</si>
  <si>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</si>
  <si>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</si>
  <si>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</si>
  <si>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</si>
  <si>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</si>
  <si>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</si>
  <si>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</si>
  <si>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</si>
  <si>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</si>
  <si>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</si>
  <si>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</si>
  <si>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</si>
  <si>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</si>
  <si>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</si>
  <si>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</si>
  <si>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</si>
  <si>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</si>
  <si>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</si>
  <si>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</si>
  <si>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</si>
  <si>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</si>
  <si>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</si>
  <si>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</si>
  <si>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</si>
  <si>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</si>
  <si>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</si>
  <si>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</si>
  <si>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</si>
  <si>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</si>
  <si>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</si>
  <si>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</si>
  <si>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</si>
  <si>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</si>
  <si>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</si>
  <si>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</si>
  <si>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</si>
  <si>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</si>
  <si>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</si>
  <si>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</si>
  <si>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</si>
  <si>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</si>
  <si>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</si>
  <si>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</si>
  <si>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</si>
  <si>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</si>
  <si>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</si>
  <si>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</si>
  <si>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</si>
  <si>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</si>
  <si>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</si>
  <si>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</si>
  <si>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</si>
  <si>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</si>
  <si>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</si>
  <si>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</si>
  <si>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</si>
  <si>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</si>
  <si>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</si>
  <si>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</si>
  <si>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</si>
  <si>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</si>
  <si>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</si>
  <si>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</si>
  <si>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</si>
  <si>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</si>
  <si>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</si>
  <si>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</si>
  <si>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</si>
  <si>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</si>
  <si>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</si>
  <si>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</si>
  <si>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</si>
  <si>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</si>
  <si>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</si>
  <si>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</si>
  <si>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</si>
  <si>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</si>
  <si>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</si>
  <si>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</si>
  <si>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</si>
  <si>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</si>
  <si>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</si>
  <si>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</si>
  <si>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</si>
  <si>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</si>
  <si>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</si>
  <si>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</si>
  <si>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</si>
  <si>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</si>
  <si>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</si>
  <si>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</si>
  <si>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</si>
  <si>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</si>
  <si>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</si>
  <si>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</si>
  <si>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</si>
  <si>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</si>
  <si>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</si>
  <si>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</si>
  <si>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</si>
  <si>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</si>
  <si>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</si>
  <si>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</si>
  <si>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</si>
  <si>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</si>
  <si>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</si>
  <si>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</si>
  <si>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</si>
  <si>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</si>
  <si>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</si>
  <si>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</si>
  <si>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</si>
  <si>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</si>
  <si>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</si>
  <si>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</si>
  <si>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</si>
  <si>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</si>
  <si>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</si>
  <si>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</si>
  <si>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</si>
  <si>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</si>
  <si>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</si>
  <si>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</si>
  <si>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</si>
  <si>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</si>
  <si>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</si>
  <si>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</si>
  <si>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</si>
  <si>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</si>
  <si>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</si>
  <si>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</si>
  <si>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</si>
  <si>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</si>
  <si>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</si>
  <si>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</si>
  <si>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</si>
  <si>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</si>
  <si>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</si>
  <si>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</si>
  <si>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</si>
  <si>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</si>
  <si>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</si>
  <si>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</si>
  <si>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</si>
  <si>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</si>
  <si>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</si>
  <si>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</si>
  <si>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</si>
  <si>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</si>
  <si>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</si>
  <si>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</si>
  <si>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</si>
  <si>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</si>
  <si>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</si>
  <si>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</si>
  <si>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</si>
  <si>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</si>
  <si>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</si>
  <si>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</si>
  <si>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</si>
  <si>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</si>
  <si>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</si>
  <si>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</si>
  <si>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</si>
  <si>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</si>
  <si>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</si>
  <si>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</si>
  <si>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</si>
  <si>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</si>
  <si>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</si>
  <si>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</si>
  <si>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</si>
  <si>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</si>
  <si>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</si>
  <si>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</si>
  <si>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</si>
  <si>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</si>
  <si>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</si>
  <si>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</si>
  <si>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</si>
  <si>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</si>
  <si>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</si>
  <si>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</si>
  <si>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</si>
  <si>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</si>
  <si>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</si>
  <si>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</si>
  <si>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</si>
  <si>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</si>
  <si>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</si>
  <si>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</si>
  <si>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</si>
  <si>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</si>
  <si>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</si>
  <si>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</si>
  <si>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</si>
  <si>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</si>
  <si>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</si>
  <si>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</si>
  <si>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</si>
  <si>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</si>
  <si>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</si>
  <si>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</si>
  <si>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</si>
  <si>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</si>
  <si>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</si>
  <si>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</si>
  <si>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</si>
  <si>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</si>
  <si>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</si>
  <si>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</si>
  <si>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</si>
  <si>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</si>
  <si>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</si>
  <si>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</si>
  <si>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</si>
  <si>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</si>
  <si>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</si>
  <si>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</si>
  <si>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</si>
  <si>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</si>
  <si>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</si>
  <si>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</si>
  <si>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</si>
  <si>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</si>
  <si>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</si>
  <si>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</si>
  <si>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</si>
  <si>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</si>
  <si>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</si>
  <si>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</si>
  <si>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</si>
  <si>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</si>
  <si>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</si>
  <si>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</si>
  <si>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</si>
  <si>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</si>
  <si>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</si>
  <si>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</si>
  <si>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</si>
  <si>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</si>
  <si>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</si>
  <si>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</si>
  <si>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</si>
  <si>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</si>
  <si>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</si>
  <si>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</si>
  <si>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</si>
  <si>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</si>
  <si>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</si>
  <si>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</si>
  <si>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</si>
  <si>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</si>
  <si>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</si>
  <si>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</si>
  <si>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</si>
  <si>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</si>
  <si>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</si>
  <si>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</si>
  <si>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</si>
  <si>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</si>
  <si>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</si>
  <si>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</si>
  <si>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</si>
  <si>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</si>
  <si>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</si>
  <si>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</si>
  <si>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</si>
  <si>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</si>
  <si>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</si>
  <si>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</si>
  <si>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</si>
  <si>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</si>
  <si>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</si>
  <si>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</si>
  <si>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</si>
  <si>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</si>
  <si>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</si>
  <si>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</si>
  <si>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</si>
  <si>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</si>
  <si>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</si>
  <si>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</si>
  <si>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</si>
  <si>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</si>
  <si>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</si>
  <si>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</si>
  <si>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</si>
  <si>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</si>
  <si>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</si>
  <si>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</si>
  <si>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</si>
  <si>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</si>
  <si>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</si>
  <si>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</si>
  <si>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</si>
  <si>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</si>
  <si>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</si>
  <si>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</si>
  <si>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</si>
  <si>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</si>
  <si>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</si>
  <si>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</si>
  <si>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</si>
  <si>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</si>
  <si>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</si>
  <si>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</si>
  <si>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</si>
  <si>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</si>
  <si>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</si>
  <si>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</si>
  <si>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</si>
  <si>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</si>
  <si>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</si>
  <si>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</si>
  <si>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</si>
  <si>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</si>
  <si>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</si>
  <si>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</si>
  <si>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</si>
  <si>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</si>
  <si>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</si>
  <si>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</si>
  <si>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</si>
  <si>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</si>
  <si>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</si>
  <si>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</si>
  <si>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</si>
  <si>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</si>
  <si>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</si>
  <si>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</si>
  <si>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</si>
  <si>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</si>
  <si>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</si>
  <si>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</si>
  <si>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</si>
  <si>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</si>
  <si>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</si>
  <si>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</si>
  <si>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</si>
  <si>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</si>
  <si>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</si>
  <si>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</si>
  <si>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</si>
  <si>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</si>
  <si>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</si>
  <si>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</si>
  <si>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</si>
  <si>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</si>
  <si>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</si>
  <si>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</si>
  <si>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</si>
  <si>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</si>
  <si>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</si>
  <si>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</si>
  <si>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</si>
  <si>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</si>
  <si>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</si>
  <si>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</si>
  <si>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</si>
  <si>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</si>
  <si>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</si>
  <si>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</si>
  <si>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</si>
  <si>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</si>
  <si>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</si>
  <si>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</si>
  <si>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</si>
  <si>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</si>
  <si>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</si>
  <si>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</si>
  <si>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</si>
  <si>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</si>
  <si>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</si>
  <si>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</si>
  <si>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</si>
  <si>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</si>
  <si>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</si>
  <si>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</si>
  <si>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</si>
  <si>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</si>
  <si>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</si>
  <si>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</si>
  <si>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</si>
  <si>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</si>
  <si>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</si>
  <si>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</si>
  <si>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</si>
  <si>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</si>
  <si>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</si>
  <si>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</si>
  <si>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</si>
  <si>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</si>
  <si>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</si>
  <si>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</si>
  <si>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</si>
  <si>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</si>
  <si>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</si>
  <si>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</si>
  <si>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</si>
  <si>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</si>
  <si>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</si>
  <si>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</si>
  <si>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</si>
  <si>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</si>
  <si>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</si>
  <si>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</si>
  <si>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</si>
  <si>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</si>
  <si>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</si>
  <si>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</si>
  <si>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</si>
  <si>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</si>
  <si>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</si>
  <si>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</si>
  <si>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</si>
  <si>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</si>
  <si>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</si>
  <si>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</si>
  <si>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</si>
  <si>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</si>
  <si>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</si>
  <si>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</si>
  <si>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</si>
  <si>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</si>
  <si>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</si>
  <si>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</si>
  <si>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</si>
  <si>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</si>
  <si>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</si>
  <si>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</si>
  <si>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</si>
  <si>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</si>
  <si>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</si>
  <si>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</si>
  <si>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</si>
  <si>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</si>
  <si>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</si>
  <si>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</si>
  <si>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</si>
  <si>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</si>
  <si>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</si>
  <si>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</si>
  <si>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</si>
  <si>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</si>
  <si>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</si>
  <si>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</si>
  <si>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</si>
  <si>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</si>
  <si>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</si>
  <si>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</si>
  <si>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</si>
  <si>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</si>
  <si>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</si>
  <si>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</si>
  <si>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</si>
  <si>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</si>
  <si>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</si>
  <si>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</si>
  <si>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</si>
  <si>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</si>
  <si>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</si>
  <si>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</si>
  <si>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</si>
  <si>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</si>
  <si>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</si>
  <si>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</si>
  <si>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</si>
  <si>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</si>
  <si>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</si>
  <si>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</si>
  <si>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</si>
  <si>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</si>
  <si>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</si>
  <si>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</si>
  <si>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</si>
  <si>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</si>
  <si>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</si>
  <si>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</si>
  <si>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</si>
  <si>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</si>
  <si>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</si>
  <si>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</si>
  <si>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</si>
  <si>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</si>
  <si>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</si>
  <si>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</si>
  <si>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</si>
  <si>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</si>
  <si>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</si>
  <si>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</si>
  <si>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</si>
  <si>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</si>
  <si>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</si>
  <si>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</si>
  <si>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</si>
  <si>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</si>
  <si>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</si>
  <si>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</si>
  <si>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</si>
  <si>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</si>
  <si>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</si>
  <si>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</si>
  <si>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</si>
  <si>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</si>
  <si>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</si>
  <si>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</si>
  <si>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</si>
  <si>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</si>
  <si>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</si>
  <si>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</si>
  <si>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</si>
  <si>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</si>
  <si>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</si>
  <si>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</si>
  <si>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</si>
  <si>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</si>
  <si>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</si>
  <si>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</si>
  <si>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</si>
  <si>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</si>
  <si>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</si>
  <si>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</si>
  <si>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</si>
  <si>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</si>
  <si>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</si>
  <si>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</si>
  <si>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</si>
  <si>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</si>
  <si>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</si>
  <si>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</si>
  <si>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</si>
  <si>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</si>
  <si>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</si>
  <si>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</si>
  <si>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</si>
  <si>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</si>
  <si>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</si>
  <si>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</si>
  <si>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</si>
  <si>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</si>
  <si>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</si>
  <si>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</si>
  <si>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</si>
  <si>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</si>
  <si>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</si>
  <si>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</si>
  <si>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</si>
  <si>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</si>
  <si>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</si>
  <si>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</si>
  <si>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</si>
  <si>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</si>
  <si>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</si>
  <si>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</si>
  <si>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</si>
  <si>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</si>
  <si>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</si>
  <si>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</si>
  <si>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</si>
  <si>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</si>
  <si>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</si>
  <si>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</si>
  <si>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</si>
  <si>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</si>
  <si>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</si>
  <si>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</si>
  <si>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</si>
  <si>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</si>
  <si>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</si>
  <si>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</si>
  <si>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</si>
  <si>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</si>
  <si>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</si>
  <si>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</si>
  <si>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</si>
  <si>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</si>
  <si>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</si>
  <si>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</si>
  <si>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</si>
  <si>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</si>
  <si>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</si>
  <si>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</si>
  <si>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</si>
  <si>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</si>
  <si>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</si>
  <si>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</si>
  <si>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</si>
  <si>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</si>
  <si>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</si>
  <si>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</si>
  <si>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</si>
  <si>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</si>
  <si>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</si>
  <si>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</si>
  <si>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</si>
  <si>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</si>
  <si>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</si>
  <si>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</si>
  <si>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</si>
  <si>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</si>
  <si>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</si>
  <si>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</si>
  <si>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</si>
  <si>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</si>
  <si>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</si>
  <si>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</si>
  <si>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</si>
  <si>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</si>
  <si>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</si>
  <si>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</si>
  <si>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</si>
  <si>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</si>
  <si>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</si>
  <si>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</si>
  <si>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</si>
  <si>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</si>
  <si>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</si>
  <si>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</si>
  <si>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</si>
  <si>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</si>
  <si>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</si>
  <si>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</si>
  <si>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</si>
  <si>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</si>
  <si>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</si>
  <si>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</si>
  <si>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</si>
  <si>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</si>
  <si>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</si>
  <si>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</si>
  <si>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</si>
  <si>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</si>
  <si>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</si>
  <si>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</si>
  <si>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</si>
  <si>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</si>
  <si>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</si>
  <si>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</si>
  <si>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</si>
  <si>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</si>
  <si>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</si>
  <si>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</si>
  <si>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</si>
  <si>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</si>
  <si>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</si>
  <si>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</si>
  <si>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</si>
  <si>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</si>
  <si>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</si>
  <si>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</si>
  <si>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</si>
  <si>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</si>
  <si>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</si>
  <si>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</si>
  <si>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</si>
  <si>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</si>
  <si>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</si>
  <si>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</si>
  <si>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</si>
  <si>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</si>
  <si>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</si>
  <si>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</si>
  <si>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</si>
  <si>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</si>
  <si>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</si>
  <si>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</si>
  <si>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</si>
  <si>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</si>
  <si>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</si>
  <si>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</si>
  <si>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</si>
  <si>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</si>
  <si>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</si>
  <si>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</si>
  <si>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</si>
  <si>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</si>
  <si>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</si>
  <si>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</si>
  <si>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</si>
  <si>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</si>
  <si>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</si>
  <si>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</si>
  <si>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</si>
  <si>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</si>
  <si>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</si>
  <si>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</si>
  <si>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</si>
  <si>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</si>
  <si>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</si>
  <si>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</si>
  <si>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</si>
  <si>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</si>
  <si>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</si>
  <si>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</si>
  <si>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</si>
  <si>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</si>
  <si>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</si>
  <si>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</si>
  <si>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</si>
  <si>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</si>
  <si>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</si>
  <si>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</si>
  <si>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</si>
  <si>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</si>
  <si>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</si>
  <si>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</si>
  <si>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</si>
  <si>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</si>
  <si>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</si>
  <si>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</si>
  <si>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</si>
  <si>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</si>
  <si>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</si>
  <si>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</si>
  <si>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</si>
  <si>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</si>
  <si>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</si>
  <si>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</si>
  <si>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</si>
  <si>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</si>
  <si>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</si>
  <si>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</si>
  <si>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</si>
  <si>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</si>
  <si>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</si>
  <si>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</si>
  <si>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</si>
  <si>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</si>
  <si>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</si>
  <si>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</si>
  <si>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</si>
  <si>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</si>
  <si>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</si>
  <si>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</si>
  <si>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</si>
  <si>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</si>
  <si>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</si>
  <si>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</si>
  <si>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</si>
  <si>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</si>
  <si>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</si>
  <si>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</si>
  <si>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</si>
  <si>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</si>
  <si>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</si>
  <si>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</si>
  <si>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</si>
  <si>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</si>
  <si>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</si>
  <si>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</si>
  <si>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</si>
  <si>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</si>
  <si>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</si>
  <si>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</si>
  <si>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</si>
  <si>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</si>
  <si>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</si>
  <si>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</si>
  <si>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</si>
  <si>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</si>
  <si>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</si>
  <si>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</si>
  <si>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</si>
  <si>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</si>
  <si>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</si>
  <si>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</si>
  <si>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</si>
  <si>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</si>
  <si>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</si>
  <si>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</si>
  <si>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</si>
  <si>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</si>
  <si>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</si>
  <si>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</si>
  <si>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</si>
  <si>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</si>
  <si>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</si>
  <si>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</si>
  <si>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</si>
  <si>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</si>
  <si>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</si>
  <si>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</si>
  <si>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</si>
  <si>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</si>
  <si>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</si>
  <si>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</si>
  <si>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</si>
  <si>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</si>
  <si>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</si>
  <si>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</si>
  <si>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</si>
  <si>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</si>
  <si>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</si>
  <si>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</si>
  <si>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</si>
  <si>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</si>
  <si>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</si>
  <si>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</si>
  <si>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</si>
  <si>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</si>
  <si>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</si>
  <si>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</si>
  <si>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</si>
  <si>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</si>
  <si>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</si>
  <si>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</si>
  <si>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</si>
  <si>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</si>
  <si>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</si>
  <si>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</si>
  <si>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</si>
  <si>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</si>
  <si>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</si>
  <si>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</si>
  <si>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</si>
  <si>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</si>
  <si>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</si>
  <si>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</si>
  <si>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</si>
  <si>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</si>
  <si>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</si>
  <si>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</si>
  <si>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</si>
  <si>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</si>
  <si>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</si>
  <si>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</si>
  <si>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</si>
  <si>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</si>
  <si>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</si>
  <si>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</si>
  <si>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</si>
  <si>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</si>
  <si>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</si>
  <si>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</si>
  <si>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</si>
  <si>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</si>
  <si>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</si>
  <si>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</si>
  <si>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</si>
  <si>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</si>
  <si>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</si>
  <si>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</si>
  <si>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</si>
  <si>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</si>
  <si>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</si>
  <si>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</si>
  <si>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</si>
  <si>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</si>
  <si>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</si>
  <si>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</si>
  <si>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</si>
  <si>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</si>
  <si>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</si>
  <si>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</si>
  <si>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</si>
  <si>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</si>
  <si>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</si>
  <si>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</si>
  <si>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</si>
  <si>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</si>
  <si>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</si>
  <si>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</si>
  <si>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</si>
  <si>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</si>
  <si>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</si>
  <si>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</si>
  <si>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</si>
  <si>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</si>
  <si>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</si>
  <si>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</si>
  <si>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</si>
  <si>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</si>
  <si>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</si>
  <si>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</si>
  <si>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</si>
  <si>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</si>
  <si>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</si>
  <si>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</si>
  <si>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</si>
  <si>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</si>
  <si>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</si>
  <si>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</si>
  <si>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</si>
  <si>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</si>
  <si>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</si>
  <si>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</si>
  <si>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</si>
  <si>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</si>
  <si>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</si>
  <si>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</si>
  <si>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</si>
  <si>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</si>
  <si>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</si>
  <si>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</si>
  <si>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</si>
  <si>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</si>
  <si>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</si>
  <si>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</si>
  <si>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</si>
  <si>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</si>
  <si>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</si>
  <si>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</si>
  <si>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</si>
  <si>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</si>
  <si>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</si>
  <si>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</si>
  <si>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</si>
  <si>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</si>
  <si>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</si>
  <si>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</si>
  <si>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</si>
  <si>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</si>
  <si>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</si>
  <si>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</si>
  <si>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</si>
  <si>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</si>
  <si>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</si>
  <si>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</si>
  <si>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</si>
  <si>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</si>
  <si>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</si>
  <si>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</si>
  <si>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</si>
  <si>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</si>
  <si>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</si>
  <si>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</si>
  <si>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</si>
  <si>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</si>
  <si>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</si>
  <si>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</si>
  <si>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</si>
  <si>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</si>
  <si>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</si>
  <si>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</si>
  <si>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</si>
  <si>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</si>
  <si>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</si>
  <si>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</si>
  <si>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</si>
  <si>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</si>
  <si>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</si>
  <si>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</si>
  <si>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</si>
  <si>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</si>
  <si>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</si>
  <si>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</si>
  <si>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</si>
  <si>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</si>
  <si>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</si>
  <si>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</si>
  <si>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</si>
  <si>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</si>
  <si>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</si>
  <si>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</si>
  <si>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</si>
  <si>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</si>
  <si>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</si>
  <si>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</si>
  <si>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</si>
  <si>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</si>
  <si>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</si>
  <si>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</si>
  <si>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</si>
  <si>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</si>
  <si>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</si>
  <si>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</si>
  <si>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</si>
  <si>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</si>
  <si>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</si>
  <si>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</si>
  <si>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</si>
  <si>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</si>
  <si>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</si>
  <si>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</si>
  <si>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</si>
  <si>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</si>
  <si>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</si>
  <si>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</si>
  <si>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</si>
  <si>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</si>
  <si>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</si>
  <si>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</si>
  <si>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</si>
  <si>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</si>
  <si>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</si>
  <si>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</si>
  <si>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</si>
  <si>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</si>
  <si>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</si>
  <si>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</si>
  <si>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</si>
  <si>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</si>
  <si>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</si>
  <si>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</si>
  <si>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</si>
  <si>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</si>
  <si>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</si>
  <si>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</si>
  <si>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</si>
  <si>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</si>
  <si>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</si>
  <si>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</si>
  <si>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</si>
  <si>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</si>
  <si>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</si>
  <si>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</si>
  <si>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</si>
  <si>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</si>
  <si>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</si>
  <si>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</si>
  <si>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</si>
  <si>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</si>
  <si>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</si>
  <si>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</si>
  <si>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</si>
  <si>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</si>
  <si>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</si>
  <si>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</si>
  <si>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</si>
  <si>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</si>
  <si>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</si>
  <si>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</si>
  <si>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</si>
  <si>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</si>
  <si>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</si>
  <si>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</si>
  <si>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</si>
  <si>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</si>
  <si>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</si>
  <si>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</si>
  <si>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</si>
  <si>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</si>
  <si>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</si>
  <si>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</si>
  <si>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</si>
  <si>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</si>
  <si>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</si>
  <si>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</si>
  <si>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</si>
  <si>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</si>
  <si>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</si>
  <si>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</si>
  <si>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</si>
  <si>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</si>
  <si>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</si>
  <si>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</si>
  <si>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</si>
  <si>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</si>
  <si>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</si>
  <si>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</si>
  <si>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</si>
  <si>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</si>
  <si>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</si>
  <si>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</si>
  <si>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</si>
  <si>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</si>
  <si>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</si>
  <si>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</si>
  <si>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</si>
  <si>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</si>
  <si>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</si>
  <si>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</si>
  <si>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</si>
  <si>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</si>
  <si>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</si>
  <si>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</si>
  <si>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</si>
  <si>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</si>
  <si>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</si>
  <si>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</si>
  <si>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</si>
  <si>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</si>
  <si>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</si>
  <si>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</si>
  <si>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</si>
  <si>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</si>
  <si>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</si>
  <si>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</si>
  <si>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</si>
  <si>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</si>
  <si>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</si>
  <si>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</si>
  <si>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</si>
  <si>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</si>
  <si>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</si>
  <si>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</si>
  <si>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</si>
  <si>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</si>
  <si>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</si>
  <si>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</si>
  <si>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</si>
  <si>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</si>
  <si>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</si>
  <si>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</si>
  <si>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</si>
  <si>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</si>
  <si>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</si>
  <si>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</si>
  <si>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</si>
  <si>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</si>
  <si>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</si>
  <si>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</si>
  <si>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</si>
  <si>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</si>
  <si>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</si>
  <si>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</si>
  <si>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</si>
  <si>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</si>
  <si>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</si>
  <si>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</si>
  <si>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</si>
  <si>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</si>
  <si>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</si>
  <si>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</si>
  <si>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</si>
  <si>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</si>
  <si>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</si>
  <si>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</si>
  <si>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</si>
  <si>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</si>
  <si>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</si>
  <si>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</si>
  <si>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</si>
  <si>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</si>
  <si>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</si>
  <si>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</si>
  <si>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</si>
  <si>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</si>
  <si>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</si>
  <si>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</si>
  <si>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</si>
  <si>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</si>
  <si>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</si>
  <si>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</si>
  <si>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</si>
  <si>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</si>
  <si>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</si>
  <si>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</si>
  <si>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</si>
  <si>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</si>
  <si>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</si>
  <si>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</si>
  <si>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</si>
  <si>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</si>
  <si>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</si>
  <si>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</si>
  <si>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</si>
  <si>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</si>
  <si>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</si>
  <si>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</si>
  <si>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</si>
  <si>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</si>
  <si>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</si>
  <si>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</si>
  <si>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</si>
  <si>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</si>
  <si>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</si>
  <si>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</si>
  <si>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</si>
  <si>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</si>
  <si>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</si>
  <si>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</si>
  <si>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</si>
  <si>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</si>
  <si>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</si>
  <si>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</si>
  <si>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</si>
  <si>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</si>
  <si>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</si>
  <si>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</si>
  <si>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</si>
  <si>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</si>
  <si>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</si>
  <si>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</si>
  <si>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</si>
  <si>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</si>
  <si>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</si>
  <si>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</si>
  <si>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</si>
  <si>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</si>
  <si>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</si>
  <si>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</si>
  <si>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</si>
  <si>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</si>
  <si>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</si>
  <si>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</si>
  <si>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</si>
  <si>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</si>
  <si>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</si>
  <si>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</si>
  <si>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</si>
  <si>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</si>
  <si>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</si>
  <si>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</si>
  <si>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</si>
  <si>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</si>
  <si>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</si>
  <si>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</si>
  <si>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</si>
  <si>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</si>
  <si>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</si>
  <si>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</si>
  <si>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</si>
  <si>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</si>
  <si>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</si>
  <si>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</si>
  <si>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</si>
  <si>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</si>
  <si>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</si>
  <si>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</si>
  <si>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</si>
  <si>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</si>
  <si>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</si>
  <si>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</si>
  <si>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</si>
  <si>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</si>
  <si>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</si>
  <si>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</si>
  <si>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</si>
  <si>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</si>
  <si>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</si>
  <si>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</si>
  <si>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</si>
  <si>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</si>
  <si>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</si>
  <si>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</si>
  <si>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</si>
  <si>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</si>
  <si>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</si>
  <si>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</si>
  <si>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</si>
  <si>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</si>
  <si>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</si>
  <si>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</si>
  <si>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</si>
  <si>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</si>
  <si>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</si>
  <si>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</si>
  <si>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</si>
  <si>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</si>
  <si>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</si>
  <si>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</si>
  <si>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</si>
  <si>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</si>
  <si>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</si>
  <si>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</si>
  <si>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</si>
  <si>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</si>
  <si>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</si>
  <si>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</si>
  <si>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</si>
  <si>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</si>
  <si>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</si>
  <si>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</si>
  <si>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</si>
  <si>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</si>
  <si>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</si>
  <si>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</si>
  <si>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</si>
  <si>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</si>
  <si>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</si>
  <si>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</si>
  <si>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</si>
  <si>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</si>
  <si>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</si>
  <si>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</si>
  <si>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</si>
  <si>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</si>
  <si>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</si>
  <si>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</si>
  <si>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</si>
  <si>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</si>
  <si>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</si>
  <si>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</si>
  <si>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</si>
  <si>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</si>
  <si>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</si>
  <si>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</si>
  <si>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</si>
  <si>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</si>
  <si>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</si>
  <si>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</si>
  <si>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</si>
  <si>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</si>
  <si>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</si>
  <si>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</si>
  <si>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</si>
  <si>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</si>
  <si>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</si>
  <si>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</si>
  <si>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</si>
  <si>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</si>
  <si>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</si>
  <si>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</si>
  <si>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</si>
  <si>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</si>
  <si>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</si>
  <si>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</si>
  <si>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</si>
  <si>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</si>
  <si>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</si>
  <si>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</si>
  <si>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</si>
  <si>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</si>
  <si>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</si>
  <si>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</si>
  <si>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</si>
  <si>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</si>
  <si>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</si>
  <si>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</si>
  <si>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</si>
  <si>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</si>
  <si>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</si>
  <si>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</si>
  <si>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</si>
  <si>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</si>
  <si>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</si>
  <si>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</si>
  <si>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</si>
  <si>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</si>
  <si>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</si>
  <si>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</si>
  <si>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</si>
  <si>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</si>
  <si>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</si>
  <si>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</si>
  <si>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</si>
  <si>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</si>
  <si>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</si>
  <si>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</si>
  <si>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</si>
  <si>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</si>
  <si>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</si>
  <si>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</si>
  <si>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</si>
  <si>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</si>
  <si>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</si>
  <si>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</si>
  <si>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</si>
  <si>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</si>
  <si>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</si>
  <si>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</si>
  <si>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</si>
  <si>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</si>
  <si>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</si>
  <si>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</si>
  <si>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</si>
  <si>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</si>
  <si>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</si>
  <si>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</si>
  <si>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</si>
  <si>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</si>
  <si>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</si>
  <si>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</si>
  <si>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</si>
  <si>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</si>
  <si>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</si>
  <si>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</si>
  <si>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</si>
  <si>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</si>
  <si>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</si>
  <si>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</si>
  <si>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</si>
  <si>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</si>
  <si>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</si>
  <si>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</si>
  <si>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</si>
  <si>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</si>
  <si>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</si>
  <si>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</si>
  <si>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</si>
  <si>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</si>
  <si>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</si>
  <si>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</si>
  <si>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</si>
  <si>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</si>
  <si>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</si>
  <si>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</si>
  <si>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</si>
  <si>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</si>
  <si>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</si>
  <si>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</si>
  <si>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</si>
  <si>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</si>
  <si>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</si>
  <si>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</si>
  <si>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</si>
  <si>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</si>
  <si>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</si>
  <si>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</si>
  <si>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</si>
  <si>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</si>
  <si>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</si>
  <si>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</si>
  <si>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</si>
  <si>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</si>
  <si>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</si>
  <si>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</si>
  <si>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</si>
  <si>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</si>
  <si>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</si>
  <si>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</si>
  <si>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</si>
  <si>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</si>
  <si>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</si>
  <si>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</si>
  <si>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</si>
  <si>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</si>
  <si>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</si>
  <si>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</si>
  <si>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</si>
  <si>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</si>
  <si>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</si>
  <si>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</si>
  <si>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</si>
  <si>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</si>
  <si>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</si>
  <si>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</si>
  <si>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</si>
  <si>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</si>
  <si>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</si>
  <si>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</si>
  <si>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</si>
  <si>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</si>
  <si>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</si>
  <si>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</si>
  <si>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</si>
  <si>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</si>
  <si>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</si>
  <si>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</si>
  <si>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</si>
  <si>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</si>
  <si>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</si>
  <si>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</si>
  <si>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</si>
  <si>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</si>
  <si>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</si>
  <si>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</si>
  <si>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</si>
  <si>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</si>
  <si>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</si>
  <si>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</si>
  <si>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</si>
  <si>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</si>
  <si>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</si>
  <si>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</si>
  <si>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</si>
  <si>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</si>
  <si>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</si>
  <si>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</si>
  <si>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</si>
  <si>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</si>
  <si>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</si>
  <si>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</si>
  <si>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</si>
  <si>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</si>
  <si>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</si>
  <si>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</si>
  <si>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</si>
  <si>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</si>
  <si>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</si>
  <si>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</si>
  <si>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</si>
  <si>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</si>
  <si>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</si>
  <si>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</si>
  <si>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</si>
  <si>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</si>
  <si>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</si>
  <si>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</si>
  <si>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</si>
  <si>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</si>
  <si>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</si>
  <si>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</si>
  <si>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</si>
  <si>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</si>
  <si>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</si>
  <si>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</si>
  <si>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</si>
  <si>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</si>
  <si>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</si>
  <si>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</si>
  <si>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</si>
  <si>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</si>
  <si>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</si>
  <si>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</si>
  <si>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</si>
  <si>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</si>
  <si>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</si>
  <si>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</si>
  <si>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</si>
  <si>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</si>
  <si>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</si>
  <si>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</si>
  <si>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</si>
  <si>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</si>
  <si>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</si>
  <si>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</si>
  <si>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</si>
  <si>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</si>
  <si>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</si>
  <si>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</si>
  <si>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</si>
  <si>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</si>
  <si>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</si>
  <si>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</si>
  <si>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</si>
  <si>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</si>
  <si>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</si>
  <si>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</si>
  <si>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</si>
  <si>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</si>
  <si>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</si>
  <si>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</si>
  <si>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</si>
  <si>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</si>
  <si>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</si>
  <si>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</si>
  <si>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</si>
  <si>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</si>
  <si>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</si>
  <si>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</si>
  <si>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</si>
  <si>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</si>
  <si>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</si>
  <si>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</si>
  <si>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</si>
  <si>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</si>
  <si>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</si>
  <si>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</si>
  <si>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</si>
  <si>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</si>
  <si>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</si>
  <si>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</si>
  <si>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</si>
  <si>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</si>
  <si>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</si>
  <si>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</si>
  <si>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</si>
  <si>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</si>
  <si>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</si>
  <si>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</si>
  <si>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</si>
  <si>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</si>
  <si>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</si>
  <si>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</si>
  <si>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</si>
  <si>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</si>
  <si>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</si>
  <si>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</si>
  <si>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</si>
  <si>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</si>
  <si>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</si>
  <si>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</si>
  <si>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</si>
  <si>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</si>
  <si>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</si>
  <si>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</si>
  <si>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</si>
  <si>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</si>
  <si>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</si>
  <si>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</si>
  <si>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</si>
  <si>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</si>
  <si>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</si>
  <si>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</si>
  <si>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</si>
  <si>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</si>
  <si>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</si>
  <si>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</si>
  <si>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</si>
  <si>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</si>
  <si>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</si>
  <si>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</si>
  <si>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</si>
  <si>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</si>
  <si>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</si>
  <si>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</si>
  <si>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</si>
  <si>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</si>
  <si>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</si>
  <si>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</si>
  <si>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</si>
  <si>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</si>
  <si>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</si>
  <si>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</si>
  <si>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</si>
  <si>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</si>
  <si>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</si>
  <si>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</si>
  <si>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</si>
  <si>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</si>
  <si>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</si>
  <si>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</si>
  <si>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</si>
  <si>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</si>
  <si>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</si>
  <si>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</si>
  <si>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</si>
  <si>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</si>
  <si>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</si>
  <si>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</si>
  <si>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</si>
  <si>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</si>
  <si>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</si>
  <si>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</si>
  <si>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</si>
  <si>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</si>
  <si>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</si>
  <si>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</si>
  <si>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</si>
  <si>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</si>
  <si>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</si>
  <si>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</si>
  <si>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</si>
  <si>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</si>
  <si>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</si>
  <si>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</si>
  <si>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</si>
  <si>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</si>
  <si>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</si>
  <si>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</si>
  <si>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</si>
  <si>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</si>
  <si>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</si>
  <si>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</si>
  <si>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</si>
  <si>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</si>
  <si>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</si>
  <si>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</si>
  <si>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</si>
  <si>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</si>
  <si>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</si>
  <si>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</si>
  <si>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</si>
  <si>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</si>
  <si>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</si>
  <si>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</si>
  <si>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</si>
  <si>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</si>
  <si>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</si>
  <si>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</si>
  <si>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</si>
  <si>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</si>
  <si>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</si>
  <si>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</si>
  <si>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</si>
  <si>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</si>
  <si>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</si>
  <si>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</si>
  <si>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</si>
  <si>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</si>
  <si>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</si>
  <si>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</si>
  <si>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</si>
  <si>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</si>
  <si>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</si>
  <si>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</si>
  <si>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</si>
  <si>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</si>
  <si>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</si>
  <si>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</si>
  <si>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</si>
  <si>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</si>
  <si>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</si>
  <si>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</si>
  <si>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</si>
  <si>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</si>
  <si>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</si>
  <si>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</si>
  <si>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</si>
  <si>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</si>
  <si>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</si>
  <si>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</si>
  <si>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</si>
  <si>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</si>
  <si>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</si>
  <si>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</si>
  <si>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</si>
  <si>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</si>
  <si>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</si>
  <si>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</si>
  <si>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</si>
  <si>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</si>
  <si>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</si>
  <si>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</si>
  <si>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</si>
  <si>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</si>
  <si>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</si>
  <si>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</si>
  <si>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</si>
  <si>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</si>
  <si>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</si>
  <si>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</si>
  <si>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</si>
  <si>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</si>
  <si>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</si>
  <si>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</si>
  <si>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</si>
  <si>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</si>
  <si>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</si>
  <si>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</si>
  <si>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</si>
  <si>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</si>
  <si>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</si>
  <si>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</si>
  <si>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</si>
  <si>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</si>
  <si>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</si>
  <si>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</si>
  <si>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</si>
  <si>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</si>
  <si>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</si>
  <si>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</si>
  <si>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</si>
  <si>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</si>
  <si>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</si>
  <si>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</si>
  <si>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</si>
  <si>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</si>
  <si>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</si>
  <si>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</si>
  <si>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</si>
  <si>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</si>
  <si>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</si>
  <si>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</si>
  <si>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</si>
  <si>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</si>
  <si>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</si>
  <si>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</si>
  <si>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</si>
  <si>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</si>
  <si>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</si>
  <si>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</si>
  <si>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</si>
  <si>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</si>
  <si>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</si>
  <si>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</si>
  <si>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</si>
  <si>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</si>
  <si>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</si>
  <si>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</si>
  <si>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</si>
  <si>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</si>
  <si>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</si>
  <si>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</si>
  <si>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</si>
  <si>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</si>
  <si>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</si>
  <si>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</si>
  <si>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</si>
  <si>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</si>
  <si>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</si>
  <si>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</si>
  <si>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</si>
  <si>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</si>
  <si>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</si>
  <si>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</si>
  <si>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</si>
  <si>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</si>
  <si>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</si>
  <si>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</si>
  <si>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</si>
  <si>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</si>
  <si>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</si>
  <si>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</si>
  <si>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</si>
  <si>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</si>
  <si>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</si>
  <si>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</si>
  <si>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</si>
  <si>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</si>
  <si>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</si>
  <si>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</si>
  <si>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</si>
  <si>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</si>
  <si>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</si>
  <si>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</si>
  <si>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</si>
  <si>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</si>
  <si>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</si>
  <si>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</si>
  <si>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</si>
  <si>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</si>
  <si>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</si>
  <si>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</si>
  <si>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</si>
  <si>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</si>
  <si>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</si>
  <si>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</si>
  <si>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</si>
  <si>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</si>
  <si>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</si>
  <si>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</si>
  <si>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</si>
  <si>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</si>
  <si>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</si>
  <si>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</si>
  <si>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</si>
  <si>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</si>
  <si>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</si>
  <si>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</si>
  <si>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</si>
  <si>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</si>
  <si>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</si>
  <si>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</si>
  <si>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</si>
  <si>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</si>
  <si>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</si>
  <si>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</si>
  <si>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</si>
  <si>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</si>
  <si>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</si>
  <si>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</si>
  <si>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</si>
  <si>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</si>
  <si>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</si>
  <si>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</si>
  <si>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</si>
  <si>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</si>
  <si>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</si>
  <si>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</si>
  <si>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</si>
  <si>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</si>
  <si>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</si>
  <si>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</si>
  <si>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</si>
  <si>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</si>
  <si>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</si>
  <si>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</si>
  <si>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</si>
  <si>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</si>
  <si>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</si>
  <si>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</si>
  <si>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</si>
  <si>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</si>
  <si>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</si>
  <si>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</si>
  <si>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</si>
  <si>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</si>
  <si>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</si>
  <si>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</si>
  <si>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</si>
  <si>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</si>
  <si>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</si>
  <si>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</si>
  <si>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</si>
  <si>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</si>
  <si>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</si>
  <si>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</si>
  <si>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</si>
  <si>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</si>
  <si>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</si>
  <si>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</si>
  <si>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</si>
  <si>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</si>
  <si>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</si>
  <si>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</si>
  <si>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</si>
  <si>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</si>
  <si>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</si>
  <si>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</si>
  <si>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</si>
  <si>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</si>
  <si>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</si>
  <si>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</si>
  <si>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</si>
  <si>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</si>
  <si>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</si>
  <si>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</si>
  <si>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</si>
  <si>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</si>
  <si>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</si>
  <si>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</si>
  <si>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</si>
  <si>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</si>
  <si>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</si>
  <si>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</si>
  <si>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</si>
  <si>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</si>
  <si>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</si>
  <si>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</si>
  <si>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</si>
  <si>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</si>
  <si>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</si>
  <si>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</si>
  <si>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</si>
  <si>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</si>
  <si>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</si>
  <si>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</si>
  <si>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</si>
  <si>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</si>
  <si>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</si>
  <si>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</si>
  <si>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</si>
  <si>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</si>
  <si>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</si>
  <si>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</si>
  <si>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</si>
  <si>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</si>
  <si>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</si>
  <si>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</si>
  <si>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</si>
  <si>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</si>
  <si>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</si>
  <si>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</si>
  <si>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</si>
  <si>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</si>
  <si>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</si>
  <si>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</si>
  <si>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</si>
  <si>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</si>
  <si>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</si>
  <si>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</si>
  <si>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</si>
  <si>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</si>
  <si>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</si>
  <si>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</si>
  <si>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</si>
  <si>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</si>
  <si>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</si>
  <si>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</si>
  <si>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</si>
  <si>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</si>
  <si>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</si>
  <si>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</si>
  <si>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</si>
  <si>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</si>
  <si>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</si>
  <si>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</si>
  <si>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</si>
  <si>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</si>
  <si>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</si>
  <si>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</si>
  <si>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</si>
  <si>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</si>
  <si>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</si>
  <si>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</si>
  <si>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</si>
  <si>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</si>
  <si>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</si>
  <si>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</si>
  <si>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</si>
  <si>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</si>
  <si>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</si>
  <si>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</si>
  <si>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</si>
  <si>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</si>
  <si>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</si>
  <si>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</si>
  <si>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</si>
  <si>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</si>
  <si>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</si>
  <si>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</si>
  <si>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</si>
  <si>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</si>
  <si>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</si>
  <si>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</si>
  <si>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</si>
  <si>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</si>
  <si>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</si>
  <si>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</si>
  <si>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</si>
  <si>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</si>
  <si>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</si>
  <si>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</si>
  <si>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</si>
  <si>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</si>
  <si>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</si>
  <si>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</si>
  <si>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</si>
  <si>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</si>
  <si>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</si>
  <si>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</si>
  <si>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</si>
  <si>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</si>
  <si>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</si>
  <si>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</si>
  <si>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</si>
  <si>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</si>
  <si>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</si>
  <si>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</si>
  <si>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</si>
  <si>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</si>
  <si>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</si>
  <si>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</si>
  <si>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</si>
  <si>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</si>
  <si>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</si>
  <si>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</si>
  <si>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</si>
  <si>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</si>
  <si>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</si>
  <si>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</si>
  <si>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</si>
  <si>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</si>
  <si>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</si>
  <si>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</si>
  <si>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</si>
  <si>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</si>
  <si>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</si>
  <si>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</si>
  <si>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</si>
  <si>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</si>
  <si>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</si>
  <si>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</si>
  <si>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</si>
  <si>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</si>
  <si>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</si>
  <si>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</si>
  <si>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</si>
  <si>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</si>
  <si>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</si>
  <si>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</si>
  <si>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</si>
  <si>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</si>
  <si>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</si>
  <si>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</si>
  <si>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</si>
  <si>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</si>
  <si>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</si>
  <si>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</si>
  <si>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</si>
  <si>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</si>
  <si>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</si>
  <si>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</si>
  <si>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</si>
  <si>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</si>
  <si>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</si>
  <si>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</si>
  <si>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</si>
  <si>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</si>
  <si>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</si>
  <si>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</si>
  <si>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</si>
  <si>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</si>
  <si>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</si>
  <si>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</si>
  <si>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</si>
  <si>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</si>
  <si>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</si>
  <si>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</si>
  <si>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</si>
  <si>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</si>
  <si>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</si>
  <si>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</si>
  <si>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</si>
  <si>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</si>
  <si>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</si>
  <si>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</si>
  <si>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</si>
  <si>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</si>
  <si>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</si>
  <si>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</si>
  <si>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</si>
  <si>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</si>
  <si>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</si>
  <si>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</si>
  <si>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</si>
  <si>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</si>
  <si>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</si>
  <si>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</si>
  <si>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</si>
  <si>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</si>
  <si>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</si>
  <si>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</si>
  <si>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</si>
  <si>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</si>
  <si>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</si>
  <si>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</si>
  <si>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</si>
  <si>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</si>
  <si>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</si>
  <si>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</si>
  <si>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</si>
  <si>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</si>
  <si>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</si>
  <si>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</si>
  <si>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</si>
  <si>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</si>
  <si>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</si>
  <si>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</si>
  <si>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</si>
  <si>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</si>
  <si>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</si>
  <si>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</si>
  <si>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</si>
  <si>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</si>
  <si>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</si>
  <si>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</si>
  <si>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</si>
  <si>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</si>
  <si>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</si>
  <si>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</si>
  <si>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</si>
  <si>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</si>
  <si>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</si>
  <si>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</si>
  <si>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</si>
  <si>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</si>
  <si>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</si>
  <si>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</si>
  <si>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</si>
  <si>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</si>
  <si>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</si>
  <si>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</si>
  <si>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</si>
  <si>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</si>
  <si>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</si>
  <si>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</si>
  <si>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</si>
  <si>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</si>
  <si>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</si>
  <si>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</si>
  <si>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</si>
  <si>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</si>
  <si>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</si>
  <si>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</si>
  <si>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</si>
  <si>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</si>
  <si>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</si>
  <si>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</si>
  <si>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</si>
  <si>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</si>
  <si>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</si>
  <si>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</si>
  <si>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</si>
  <si>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</si>
  <si>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</si>
  <si>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</si>
  <si>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</si>
  <si>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</si>
  <si>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</si>
  <si>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</si>
  <si>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</si>
  <si>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</si>
  <si>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</si>
  <si>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</si>
  <si>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</si>
  <si>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</si>
  <si>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</si>
  <si>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</si>
  <si>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</si>
  <si>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</si>
  <si>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</si>
  <si>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</si>
  <si>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</si>
  <si>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</si>
  <si>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</si>
  <si>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</si>
  <si>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</si>
  <si>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</si>
  <si>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</si>
  <si>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</si>
  <si>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</si>
  <si>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</si>
  <si>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</si>
  <si>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</si>
  <si>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</si>
  <si>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</si>
  <si>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</si>
  <si>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</si>
  <si>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</si>
  <si>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</si>
  <si>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</si>
  <si>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</si>
  <si>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</si>
  <si>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</si>
  <si>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</si>
  <si>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</si>
  <si>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</si>
  <si>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</si>
  <si>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</si>
  <si>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</si>
  <si>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</si>
  <si>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</si>
  <si>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</si>
  <si>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</si>
  <si>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</si>
  <si>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</si>
  <si>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</si>
  <si>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</si>
  <si>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</si>
  <si>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</si>
  <si>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</si>
  <si>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</si>
  <si>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</si>
  <si>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</si>
  <si>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</si>
  <si>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</si>
  <si>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</si>
  <si>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</si>
  <si>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</si>
  <si>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</si>
  <si>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</si>
  <si>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</si>
  <si>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</si>
  <si>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</si>
  <si>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</si>
  <si>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</si>
  <si>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</si>
  <si>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</si>
  <si>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</si>
  <si>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</si>
  <si>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</si>
  <si>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</si>
  <si>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</si>
  <si>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</si>
  <si>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</si>
  <si>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</si>
  <si>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</si>
  <si>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</si>
  <si>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</si>
  <si>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</si>
  <si>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</si>
  <si>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</si>
  <si>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</si>
  <si>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</si>
  <si>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</si>
  <si>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</si>
  <si>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</si>
  <si>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</si>
  <si>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</si>
  <si>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</si>
  <si>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</si>
  <si>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</si>
  <si>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</si>
  <si>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</si>
  <si>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</si>
  <si>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</si>
  <si>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</si>
  <si>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</si>
  <si>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</si>
  <si>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</si>
  <si>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</si>
  <si>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</si>
  <si>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</si>
  <si>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</si>
  <si>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</si>
  <si>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</si>
  <si>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</si>
  <si>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</si>
  <si>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</si>
  <si>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</si>
  <si>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</si>
  <si>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</si>
  <si>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</si>
  <si>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</si>
  <si>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</si>
  <si>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</si>
  <si>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</si>
  <si>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</si>
  <si>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</si>
  <si>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</si>
  <si>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</si>
  <si>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</si>
  <si>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</si>
  <si>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</si>
  <si>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</si>
  <si>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</si>
  <si>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</si>
  <si>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</si>
  <si>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</si>
  <si>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</si>
  <si>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</si>
  <si>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</si>
  <si>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</si>
  <si>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</si>
  <si>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</si>
  <si>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</si>
  <si>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</si>
  <si>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</si>
  <si>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</si>
  <si>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</si>
  <si>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</si>
  <si>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</si>
  <si>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</si>
  <si>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</si>
  <si>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</si>
  <si>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</si>
  <si>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</si>
  <si>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</si>
  <si>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</si>
  <si>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</si>
  <si>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</si>
  <si>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</si>
  <si>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</si>
  <si>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</si>
  <si>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</si>
  <si>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</si>
  <si>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</si>
  <si>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</si>
  <si>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</si>
  <si>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</si>
  <si>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</si>
  <si>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</si>
  <si>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</si>
  <si>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</si>
  <si>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</si>
  <si>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</si>
  <si>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</si>
  <si>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</si>
  <si>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</si>
  <si>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</si>
  <si>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</si>
  <si>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</si>
  <si>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</si>
  <si>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</si>
  <si>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</si>
  <si>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</si>
  <si>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</si>
  <si>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</si>
  <si>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</si>
  <si>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</si>
  <si>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</si>
  <si>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</si>
  <si>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</si>
  <si>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</si>
  <si>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</si>
  <si>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</si>
  <si>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</si>
  <si>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</si>
  <si>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</si>
  <si>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</si>
  <si>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</si>
  <si>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</si>
  <si>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</si>
  <si>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</si>
  <si>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</si>
  <si>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</si>
  <si>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</si>
  <si>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</si>
  <si>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</si>
  <si>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</si>
  <si>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</si>
  <si>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</si>
  <si>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</si>
  <si>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</si>
  <si>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</si>
  <si>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</si>
  <si>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</si>
  <si>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</si>
  <si>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</si>
  <si>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</si>
  <si>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</si>
  <si>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</si>
  <si>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</si>
  <si>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</si>
  <si>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</si>
  <si>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</si>
  <si>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</si>
  <si>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</si>
  <si>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</si>
  <si>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</si>
  <si>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</si>
  <si>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</si>
  <si>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</si>
  <si>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</si>
  <si>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</si>
  <si>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</si>
  <si>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</si>
  <si>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</si>
  <si>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</si>
  <si>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</si>
  <si>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</si>
  <si>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</si>
  <si>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</si>
  <si>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</si>
  <si>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</si>
  <si>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</si>
  <si>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</si>
  <si>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</si>
  <si>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</si>
  <si>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</si>
  <si>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</si>
  <si>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</si>
  <si>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</si>
  <si>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</si>
  <si>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</si>
  <si>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</si>
  <si>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</si>
  <si>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</si>
  <si>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</si>
  <si>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</si>
  <si>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</si>
  <si>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</si>
  <si>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</si>
  <si>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</si>
  <si>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</si>
  <si>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</si>
  <si>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</si>
  <si>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</si>
  <si>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</si>
  <si>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</si>
  <si>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</si>
  <si>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</si>
  <si>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</si>
  <si>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</si>
  <si>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</si>
  <si>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</si>
  <si>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</si>
  <si>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</si>
  <si>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</si>
  <si>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</si>
  <si>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</si>
  <si>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</si>
  <si>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</si>
  <si>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</si>
  <si>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</si>
  <si>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</si>
  <si>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</si>
  <si>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</si>
  <si>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</si>
  <si>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</si>
  <si>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</si>
  <si>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</si>
  <si>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</si>
  <si>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</si>
  <si>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</si>
  <si>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</si>
  <si>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</si>
  <si>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</si>
  <si>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</si>
  <si>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</si>
  <si>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</si>
  <si>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</si>
  <si>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</si>
  <si>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</si>
  <si>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</si>
  <si>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</si>
  <si>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</si>
  <si>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</si>
  <si>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</si>
  <si>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</si>
  <si>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</si>
  <si>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</si>
  <si>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</si>
  <si>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</si>
  <si>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</si>
  <si>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</si>
  <si>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</si>
  <si>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</si>
  <si>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</si>
  <si>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</si>
  <si>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</si>
  <si>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</si>
  <si>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</si>
  <si>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</si>
  <si>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</si>
  <si>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</si>
  <si>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</si>
  <si>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</si>
  <si>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</si>
  <si>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</si>
  <si>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</si>
  <si>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</si>
  <si>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</si>
  <si>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</si>
  <si>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</si>
  <si>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</si>
  <si>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</si>
  <si>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</si>
  <si>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</si>
  <si>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</si>
  <si>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</si>
  <si>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</si>
  <si>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</si>
  <si>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</si>
  <si>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</si>
  <si>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</si>
  <si>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</si>
  <si>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</si>
  <si>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</si>
  <si>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</si>
  <si>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</si>
  <si>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</si>
  <si>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</si>
  <si>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</si>
  <si>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</si>
  <si>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</si>
  <si>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</si>
  <si>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</si>
  <si>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</si>
  <si>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</si>
  <si>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</si>
  <si>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</si>
  <si>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</si>
  <si>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</si>
  <si>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</si>
  <si>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</si>
  <si>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</si>
  <si>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</si>
  <si>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</si>
  <si>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</si>
  <si>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</si>
  <si>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</si>
  <si>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</si>
  <si>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</si>
  <si>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</si>
  <si>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</si>
  <si>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</si>
  <si>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</si>
  <si>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</si>
  <si>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</si>
  <si>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</si>
  <si>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</si>
  <si>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</si>
  <si>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</si>
  <si>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</si>
  <si>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</si>
  <si>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</si>
  <si>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</si>
  <si>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</si>
  <si>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</si>
  <si>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</si>
  <si>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</si>
  <si>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</si>
  <si>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</si>
  <si>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</si>
  <si>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</si>
  <si>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</si>
  <si>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</si>
  <si>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</si>
  <si>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</si>
  <si>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</si>
  <si>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</si>
  <si>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</si>
  <si>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</si>
  <si>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</si>
  <si>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</si>
  <si>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</si>
  <si>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</si>
  <si>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</si>
  <si>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</si>
  <si>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</si>
  <si>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</si>
  <si>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</si>
  <si>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</si>
  <si>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</si>
  <si>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</si>
  <si>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</si>
  <si>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</si>
  <si>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</si>
  <si>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</si>
  <si>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</si>
  <si>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</si>
  <si>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</si>
  <si>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</si>
  <si>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</si>
  <si>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</si>
  <si>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</si>
  <si>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</si>
  <si>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</si>
  <si>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</si>
  <si>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</si>
  <si>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</si>
  <si>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</si>
  <si>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</si>
  <si>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</si>
  <si>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</si>
  <si>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</si>
  <si>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</si>
  <si>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</si>
  <si>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</si>
  <si>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</si>
  <si>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</si>
  <si>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</si>
  <si>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</si>
  <si>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</si>
  <si>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</si>
  <si>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</si>
  <si>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</si>
  <si>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</si>
  <si>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</si>
  <si>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</si>
  <si>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</si>
  <si>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</si>
  <si>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</si>
  <si>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</si>
  <si>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</si>
  <si>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</si>
  <si>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</si>
  <si>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</si>
  <si>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</si>
  <si>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</si>
  <si>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</si>
  <si>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</si>
  <si>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</si>
  <si>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</si>
  <si>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</si>
  <si>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</si>
  <si>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</si>
  <si>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</si>
  <si>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</si>
  <si>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</si>
  <si>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</si>
  <si>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</si>
  <si>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</si>
  <si>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</si>
  <si>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</si>
  <si>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</si>
  <si>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</si>
  <si>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</si>
  <si>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</si>
  <si>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</si>
  <si>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</si>
  <si>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</si>
  <si>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</si>
  <si>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</si>
  <si>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</si>
  <si>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</si>
  <si>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</si>
  <si>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</si>
  <si>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</si>
  <si>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</si>
  <si>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</si>
  <si>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</si>
  <si>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</si>
  <si>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</si>
  <si>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</si>
  <si>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</si>
  <si>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</si>
  <si>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</si>
  <si>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</si>
  <si>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</si>
  <si>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</si>
  <si>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</si>
  <si>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</si>
  <si>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</si>
  <si>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</si>
  <si>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</si>
  <si>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</si>
  <si>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</si>
  <si>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</si>
  <si>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</si>
  <si>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</si>
  <si>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</si>
  <si>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</si>
  <si>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</si>
  <si>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</si>
  <si>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</si>
  <si>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</si>
  <si>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</si>
  <si>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</si>
  <si>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</si>
  <si>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</si>
  <si>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</si>
  <si>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</si>
  <si>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</si>
  <si>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</si>
  <si>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</si>
  <si>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</si>
  <si>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</si>
  <si>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</si>
  <si>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</si>
  <si>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</si>
  <si>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</si>
  <si>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</si>
  <si>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</si>
  <si>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</si>
  <si>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</si>
  <si>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</si>
  <si>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</si>
  <si>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</si>
  <si>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</si>
  <si>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</si>
  <si>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</si>
  <si>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</si>
  <si>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</si>
  <si>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</si>
  <si>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</si>
  <si>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</si>
  <si>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</si>
  <si>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</si>
  <si>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</si>
  <si>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</si>
  <si>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</si>
  <si>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</si>
  <si>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</si>
  <si>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</si>
  <si>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</si>
  <si>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</si>
  <si>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</si>
  <si>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</si>
  <si>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</si>
  <si>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</si>
  <si>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</si>
  <si>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</si>
  <si>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</si>
  <si>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</si>
  <si>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</si>
  <si>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</si>
  <si>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</si>
  <si>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</si>
  <si>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</si>
  <si>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</si>
  <si>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</si>
  <si>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</si>
  <si>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</si>
  <si>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</si>
  <si>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</si>
  <si>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</si>
  <si>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</si>
  <si>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</si>
  <si>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</si>
  <si>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</si>
  <si>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</si>
  <si>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</si>
  <si>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</si>
  <si>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</si>
  <si>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</si>
  <si>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</si>
  <si>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</si>
  <si>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</si>
  <si>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</si>
  <si>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</si>
  <si>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</si>
  <si>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</si>
  <si>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</si>
  <si>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</si>
  <si>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</si>
  <si>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</si>
  <si>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</si>
  <si>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</si>
  <si>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</si>
  <si>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</si>
  <si>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</si>
  <si>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</si>
  <si>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</si>
  <si>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</si>
  <si>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</si>
  <si>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</si>
  <si>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</si>
  <si>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</si>
  <si>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</si>
  <si>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</si>
  <si>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</si>
  <si>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</si>
  <si>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</si>
  <si>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</si>
  <si>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</si>
  <si>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</si>
  <si>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</si>
  <si>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</si>
  <si>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</si>
  <si>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</si>
  <si>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</si>
  <si>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</si>
  <si>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</si>
  <si>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</si>
  <si>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</si>
  <si>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</si>
  <si>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</si>
  <si>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</si>
  <si>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</si>
  <si>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</si>
  <si>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</si>
  <si>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</si>
  <si>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</si>
  <si>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</si>
  <si>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</si>
  <si>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</si>
  <si>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</si>
  <si>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</si>
  <si>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</si>
  <si>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</si>
  <si>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</si>
  <si>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</si>
  <si>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</si>
  <si>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</si>
  <si>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</si>
  <si>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</si>
  <si>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</si>
  <si>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</si>
  <si>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</si>
  <si>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</si>
  <si>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</si>
  <si>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</si>
  <si>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</si>
  <si>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</si>
  <si>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</si>
  <si>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</si>
  <si>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</si>
  <si>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</si>
  <si>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</si>
  <si>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</si>
  <si>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</si>
  <si>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</si>
  <si>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</si>
  <si>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</si>
  <si>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</si>
  <si>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</si>
  <si>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</si>
  <si>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</si>
  <si>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</si>
  <si>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</si>
  <si>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</si>
  <si>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</si>
  <si>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</si>
  <si>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</si>
  <si>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</si>
  <si>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</si>
  <si>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</si>
  <si>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</si>
  <si>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</si>
  <si>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</si>
  <si>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</si>
  <si>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</si>
  <si>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</si>
  <si>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</si>
  <si>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</si>
  <si>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</si>
  <si>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</si>
  <si>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</si>
  <si>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</si>
  <si>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</si>
  <si>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</si>
  <si>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</si>
  <si>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</si>
  <si>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</si>
  <si>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</si>
  <si>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</si>
  <si>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</si>
  <si>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</si>
  <si>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</si>
  <si>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</si>
  <si>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</si>
  <si>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</si>
  <si>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</si>
  <si>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</si>
  <si>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</si>
  <si>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</si>
  <si>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</si>
  <si>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</si>
  <si>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</si>
  <si>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</si>
  <si>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</si>
  <si>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</si>
  <si>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</si>
  <si>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</si>
  <si>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</si>
  <si>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</si>
  <si>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</si>
  <si>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</si>
  <si>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</si>
  <si>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</si>
  <si>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</si>
  <si>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</si>
  <si>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</si>
  <si>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</si>
  <si>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</si>
  <si>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</si>
  <si>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</si>
  <si>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</si>
  <si>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</si>
  <si>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</si>
  <si>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</si>
  <si>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</si>
  <si>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</si>
  <si>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</si>
  <si>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</si>
  <si>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</si>
  <si>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</si>
  <si>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</si>
  <si>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</si>
  <si>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</si>
  <si>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</si>
  <si>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</si>
  <si>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</si>
  <si>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</si>
  <si>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</si>
  <si>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</si>
  <si>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</si>
  <si>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</si>
  <si>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</si>
  <si>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</si>
  <si>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</si>
  <si>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</si>
  <si>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</si>
  <si>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</si>
  <si>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</si>
  <si>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</si>
  <si>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</si>
  <si>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</si>
  <si>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</si>
  <si>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</si>
  <si>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</si>
  <si>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</si>
  <si>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</si>
  <si>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</si>
  <si>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</si>
  <si>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</si>
  <si>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</si>
  <si>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</si>
  <si>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</si>
  <si>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</si>
  <si>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</si>
  <si>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</si>
  <si>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</si>
  <si>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</si>
  <si>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</si>
  <si>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</si>
  <si>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</si>
  <si>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</si>
  <si>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</si>
  <si>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</si>
  <si>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</si>
  <si>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</si>
  <si>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</si>
  <si>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</si>
  <si>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</si>
  <si>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</si>
  <si>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</si>
  <si>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</si>
  <si>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</si>
  <si>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</si>
  <si>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</si>
  <si>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</si>
  <si>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</si>
  <si>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</si>
  <si>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</si>
  <si>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</si>
  <si>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</si>
  <si>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</si>
  <si>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</si>
  <si>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</si>
  <si>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</si>
  <si>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</si>
  <si>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</si>
  <si>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</si>
  <si>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</si>
  <si>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</si>
  <si>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</si>
  <si>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</si>
  <si>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</si>
  <si>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</si>
  <si>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</si>
  <si>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</si>
  <si>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</si>
  <si>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</si>
  <si>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</si>
  <si>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</si>
  <si>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</si>
  <si>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</si>
  <si>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</si>
  <si>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</si>
  <si>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</si>
  <si>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</si>
  <si>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</si>
  <si>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</si>
  <si>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</si>
  <si>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</si>
  <si>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</si>
  <si>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</si>
  <si>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</si>
  <si>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</si>
  <si>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</si>
  <si>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</si>
  <si>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</si>
  <si>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</si>
  <si>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</si>
  <si>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</si>
  <si>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</si>
  <si>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</si>
  <si>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</si>
  <si>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</si>
  <si>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</si>
  <si>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</si>
  <si>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</si>
  <si>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</si>
  <si>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</si>
  <si>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</si>
  <si>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</si>
  <si>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</si>
  <si>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</si>
  <si>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</si>
  <si>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</si>
  <si>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</si>
  <si>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</si>
  <si>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</si>
  <si>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</si>
  <si>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</si>
  <si>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</si>
  <si>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</si>
  <si>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</si>
  <si>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</si>
  <si>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</si>
  <si>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</si>
  <si>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</si>
  <si>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</si>
  <si>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</si>
  <si>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</si>
  <si>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</si>
  <si>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</si>
  <si>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</si>
  <si>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</si>
  <si>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</si>
  <si>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</si>
  <si>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</si>
  <si>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</si>
  <si>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</si>
  <si>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</si>
  <si>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</si>
  <si>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</si>
  <si>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</si>
  <si>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</si>
  <si>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</si>
  <si>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</si>
  <si>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</si>
  <si>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</si>
  <si>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</si>
  <si>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</si>
  <si>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</si>
  <si>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</si>
  <si>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</si>
  <si>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</si>
  <si>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</si>
  <si>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</si>
  <si>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</si>
  <si>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</si>
  <si>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</si>
  <si>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</si>
  <si>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</si>
  <si>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</si>
  <si>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</si>
  <si>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</si>
  <si>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</si>
  <si>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</si>
  <si>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</si>
  <si>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</si>
  <si>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</si>
  <si>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</si>
  <si>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</si>
  <si>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</si>
  <si>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</si>
  <si>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</si>
  <si>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</si>
  <si>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</si>
  <si>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</si>
  <si>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</si>
  <si>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</si>
  <si>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</si>
  <si>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</si>
  <si>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</si>
  <si>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</si>
  <si>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</si>
  <si>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</si>
  <si>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</si>
  <si>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</si>
  <si>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</si>
  <si>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</si>
  <si>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</si>
  <si>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</si>
  <si>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</si>
  <si>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</si>
  <si>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</si>
  <si>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</si>
  <si>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</si>
  <si>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</si>
  <si>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</si>
  <si>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</si>
  <si>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</si>
  <si>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</si>
  <si>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</si>
  <si>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</si>
  <si>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</si>
  <si>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</si>
  <si>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</si>
  <si>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</si>
  <si>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</si>
  <si>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</si>
  <si>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</si>
  <si>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</si>
  <si>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</si>
  <si>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</si>
  <si>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</si>
  <si>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</si>
  <si>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</si>
  <si>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</si>
  <si>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</si>
  <si>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</si>
  <si>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</si>
  <si>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</si>
  <si>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</si>
  <si>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</si>
  <si>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</si>
  <si>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</si>
  <si>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</si>
  <si>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</si>
  <si>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</si>
  <si>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</si>
  <si>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</si>
  <si>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</si>
  <si>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</si>
  <si>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</si>
  <si>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</si>
  <si>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</si>
  <si>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</si>
  <si>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</si>
  <si>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</si>
  <si>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</si>
  <si>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</si>
  <si>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</si>
  <si>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</si>
  <si>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</si>
  <si>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</si>
  <si>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</si>
  <si>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</si>
  <si>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</si>
  <si>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</si>
  <si>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</si>
  <si>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</si>
  <si>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</si>
  <si>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</si>
  <si>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</si>
  <si>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</si>
  <si>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</si>
  <si>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</si>
  <si>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</si>
  <si>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</si>
  <si>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</si>
  <si>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</si>
  <si>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</si>
  <si>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</si>
  <si>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</si>
  <si>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</si>
  <si>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</si>
  <si>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</si>
  <si>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</si>
  <si>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</si>
  <si>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</si>
  <si>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</si>
  <si>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</si>
  <si>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</si>
  <si>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</si>
  <si>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</si>
  <si>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</si>
  <si>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</si>
  <si>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</si>
  <si>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</si>
  <si>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</si>
  <si>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</si>
  <si>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</si>
  <si>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</si>
  <si>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</si>
  <si>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</si>
  <si>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</si>
  <si>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</si>
  <si>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</si>
  <si>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</si>
  <si>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</si>
  <si>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</si>
  <si>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</si>
  <si>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</si>
  <si>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</si>
  <si>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</si>
  <si>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</si>
  <si>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</si>
  <si>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</si>
  <si>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</si>
  <si>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</si>
  <si>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</si>
  <si>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</si>
  <si>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</si>
  <si>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</si>
  <si>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</si>
  <si>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</si>
  <si>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</si>
  <si>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</si>
  <si>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</si>
  <si>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</si>
  <si>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</si>
  <si>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</si>
  <si>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</si>
  <si>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</si>
  <si>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</si>
  <si>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</si>
  <si>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</si>
  <si>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</si>
  <si>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</si>
  <si>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</si>
  <si>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</si>
  <si>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</si>
  <si>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</si>
  <si>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</si>
  <si>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</si>
  <si>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</si>
  <si>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</si>
  <si>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</si>
  <si>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</si>
  <si>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</si>
  <si>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</si>
  <si>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</si>
  <si>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</si>
  <si>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</si>
  <si>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</si>
  <si>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</si>
  <si>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</si>
  <si>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</si>
  <si>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</si>
  <si>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</si>
  <si>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</si>
  <si>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</si>
  <si>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</si>
  <si>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</si>
  <si>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</si>
  <si>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</si>
  <si>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</si>
  <si>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</si>
  <si>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</si>
  <si>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</si>
  <si>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</si>
  <si>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</si>
  <si>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</si>
  <si>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</si>
  <si>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</si>
  <si>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</si>
  <si>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</si>
  <si>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</si>
  <si>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</si>
  <si>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</si>
  <si>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</si>
  <si>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</si>
  <si>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</si>
  <si>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</si>
  <si>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</si>
  <si>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</si>
  <si>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</si>
  <si>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</si>
  <si>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</si>
  <si>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</si>
  <si>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</si>
  <si>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</si>
  <si>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</si>
  <si>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</si>
  <si>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</si>
  <si>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</si>
  <si>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</si>
  <si>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</si>
  <si>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</si>
  <si>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</si>
  <si>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</si>
  <si>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</si>
  <si>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</si>
  <si>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</si>
  <si>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</si>
  <si>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</si>
  <si>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</si>
  <si>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</si>
  <si>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</si>
  <si>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</si>
  <si>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</si>
  <si>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</si>
  <si>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</si>
  <si>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</si>
  <si>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</si>
  <si>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</si>
  <si>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</si>
  <si>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</si>
  <si>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</si>
  <si>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</si>
  <si>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</si>
  <si>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</si>
  <si>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</si>
  <si>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</si>
  <si>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</si>
  <si>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</si>
  <si>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</si>
  <si>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</si>
  <si>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</si>
  <si>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</si>
  <si>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</si>
  <si>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</si>
  <si>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</si>
  <si>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</si>
  <si>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</si>
  <si>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</si>
  <si>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</si>
  <si>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</si>
  <si>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</si>
  <si>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</si>
  <si>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</si>
  <si>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</si>
  <si>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</si>
  <si>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</si>
  <si>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</si>
  <si>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</si>
  <si>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</si>
  <si>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</si>
  <si>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</si>
  <si>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</si>
  <si>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</si>
  <si>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</si>
  <si>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</si>
  <si>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</si>
  <si>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</si>
  <si>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</si>
  <si>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</si>
  <si>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</si>
  <si>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</si>
  <si>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</si>
  <si>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</si>
  <si>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</si>
  <si>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</si>
  <si>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</si>
  <si>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</si>
  <si>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</si>
  <si>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</si>
  <si>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</si>
  <si>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</si>
  <si>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</si>
  <si>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</si>
  <si>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</si>
  <si>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</si>
  <si>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</si>
  <si>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</si>
  <si>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</si>
  <si>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</si>
  <si>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</si>
  <si>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</si>
  <si>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</si>
  <si>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</si>
  <si>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</si>
  <si>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</si>
  <si>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</si>
  <si>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</si>
  <si>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</si>
  <si>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</si>
  <si>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</si>
  <si>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</si>
  <si>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</si>
  <si>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</si>
  <si>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</si>
  <si>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</si>
  <si>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</si>
  <si>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</si>
  <si>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</si>
  <si>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</si>
  <si>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</si>
  <si>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</si>
  <si>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</si>
  <si>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</si>
  <si>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</si>
  <si>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</si>
  <si>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</si>
  <si>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</si>
  <si>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</si>
  <si>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</si>
  <si>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</si>
  <si>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</si>
  <si>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</si>
  <si>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</si>
  <si>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</si>
  <si>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</si>
  <si>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</si>
  <si>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</si>
  <si>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</si>
  <si>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</si>
  <si>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</si>
  <si>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</si>
  <si>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</si>
  <si>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</si>
  <si>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</si>
  <si>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</si>
  <si>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</si>
  <si>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</si>
  <si>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</si>
  <si>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</si>
  <si>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</si>
  <si>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</si>
  <si>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</si>
  <si>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</si>
  <si>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</si>
  <si>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</si>
  <si>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</si>
  <si>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</si>
  <si>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</si>
  <si>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</si>
  <si>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</si>
  <si>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</si>
  <si>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</si>
  <si>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</si>
  <si>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</si>
  <si>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</si>
  <si>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</si>
  <si>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</si>
  <si>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</si>
  <si>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</si>
  <si>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</si>
  <si>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</si>
  <si>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</si>
  <si>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</si>
  <si>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</si>
  <si>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</si>
  <si>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</si>
  <si>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</si>
  <si>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</si>
  <si>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</si>
  <si>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</si>
  <si>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</si>
  <si>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</si>
  <si>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</si>
  <si>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</si>
  <si>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</si>
  <si>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</si>
  <si>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</si>
  <si>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</si>
  <si>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</si>
  <si>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</si>
  <si>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</si>
  <si>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</si>
  <si>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</si>
  <si>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</si>
  <si>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</si>
  <si>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</si>
  <si>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</si>
  <si>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</si>
  <si>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</si>
  <si>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</si>
  <si>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</si>
  <si>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</si>
  <si>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</si>
  <si>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</si>
  <si>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</si>
  <si>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</si>
  <si>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</si>
  <si>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</si>
  <si>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</si>
  <si>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</si>
  <si>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</si>
  <si>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</si>
  <si>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</si>
  <si>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</si>
  <si>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</si>
  <si>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</si>
  <si>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</si>
  <si>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</si>
  <si>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</si>
  <si>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</si>
  <si>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</si>
  <si>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</si>
  <si>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</si>
  <si>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</si>
  <si>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</si>
  <si>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</si>
  <si>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</si>
  <si>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</si>
  <si>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</si>
  <si>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</si>
  <si>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</si>
  <si>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</si>
  <si>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</si>
  <si>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</si>
  <si>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</si>
  <si>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</si>
  <si>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</si>
  <si>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</si>
  <si>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</si>
  <si>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</si>
  <si>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</si>
  <si>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</si>
  <si>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</si>
  <si>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</si>
  <si>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</si>
  <si>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</si>
  <si>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</si>
  <si>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</si>
  <si>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</si>
  <si>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</si>
  <si>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</si>
  <si>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</si>
  <si>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</si>
  <si>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</si>
  <si>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</si>
  <si>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</si>
  <si>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</si>
  <si>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</si>
  <si>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</si>
  <si>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</si>
  <si>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</si>
  <si>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</si>
  <si>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</si>
  <si>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</si>
  <si>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</si>
  <si>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</si>
  <si>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</si>
  <si>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</si>
  <si>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</si>
  <si>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</si>
  <si>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</si>
  <si>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</si>
  <si>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</si>
  <si>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</si>
  <si>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</si>
  <si>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</si>
  <si>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</si>
  <si>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</si>
  <si>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</si>
  <si>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</si>
  <si>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</si>
  <si>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</si>
  <si>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</si>
  <si>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</si>
  <si>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</si>
  <si>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</si>
  <si>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</si>
  <si>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</si>
  <si>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</si>
  <si>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</si>
  <si>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</si>
  <si>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</si>
  <si>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</si>
  <si>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</si>
  <si>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</si>
  <si>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</si>
  <si>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</si>
  <si>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</si>
  <si>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</si>
  <si>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</si>
  <si>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</si>
  <si>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</si>
  <si>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</si>
  <si>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</si>
  <si>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</si>
  <si>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</si>
  <si>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</si>
  <si>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</si>
  <si>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</si>
  <si>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</si>
  <si>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</si>
  <si>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</si>
  <si>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</si>
  <si>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</si>
  <si>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</si>
  <si>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</si>
  <si>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</si>
  <si>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</si>
  <si>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</si>
  <si>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</si>
  <si>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</si>
  <si>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</si>
  <si>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</si>
  <si>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</si>
  <si>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</si>
  <si>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</si>
  <si>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</si>
  <si>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</si>
  <si>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</si>
  <si>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</si>
  <si>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</si>
  <si>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</si>
  <si>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</si>
  <si>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</si>
  <si>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</si>
  <si>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</si>
  <si>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</si>
  <si>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</si>
  <si>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</si>
  <si>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</si>
  <si>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</si>
  <si>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</si>
  <si>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</si>
  <si>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</si>
  <si>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</si>
  <si>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</si>
  <si>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</si>
  <si>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</si>
  <si>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</si>
  <si>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</si>
  <si>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</si>
  <si>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</si>
  <si>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</si>
  <si>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</si>
  <si>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</si>
  <si>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</si>
  <si>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</si>
  <si>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</si>
  <si>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</si>
  <si>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</si>
  <si>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</si>
  <si>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</si>
  <si>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</si>
  <si>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</si>
  <si>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</si>
  <si>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</si>
  <si>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</si>
  <si>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</si>
  <si>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</si>
  <si>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</si>
  <si>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</si>
  <si>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</si>
  <si>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</si>
  <si>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</si>
  <si>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</si>
  <si>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</si>
  <si>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</si>
  <si>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</si>
  <si>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</si>
  <si>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</si>
  <si>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</si>
  <si>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</si>
  <si>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</si>
  <si>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</si>
  <si>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</si>
  <si>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</si>
  <si>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</si>
  <si>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</si>
  <si>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</si>
  <si>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</si>
  <si>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</si>
  <si>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</si>
  <si>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</si>
  <si>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</si>
  <si>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</si>
  <si>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</si>
  <si>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</si>
  <si>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</si>
  <si>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</si>
  <si>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</si>
  <si>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</si>
  <si>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</si>
  <si>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</si>
  <si>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</si>
  <si>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</si>
  <si>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</si>
  <si>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</si>
  <si>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</si>
  <si>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</si>
  <si>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</si>
  <si>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</si>
  <si>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</si>
  <si>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</si>
  <si>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</si>
  <si>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</si>
  <si>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</si>
  <si>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</si>
  <si>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</si>
  <si>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</si>
  <si>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</si>
  <si>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</si>
  <si>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</si>
  <si>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</si>
  <si>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</si>
  <si>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</si>
  <si>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</si>
  <si>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</si>
  <si>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</si>
  <si>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</si>
  <si>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</si>
  <si>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</si>
  <si>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</si>
  <si>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</si>
  <si>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</si>
  <si>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</si>
  <si>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</si>
  <si>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</si>
  <si>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</si>
  <si>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</si>
  <si>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</si>
  <si>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</si>
  <si>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</si>
  <si>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</si>
  <si>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</si>
  <si>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</si>
  <si>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</si>
  <si>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</si>
  <si>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</si>
  <si>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</si>
  <si>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</si>
  <si>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</si>
  <si>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</si>
  <si>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</si>
  <si>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</si>
  <si>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</si>
  <si>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</si>
  <si>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</si>
  <si>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</si>
  <si>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</si>
  <si>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</si>
  <si>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</si>
  <si>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</si>
  <si>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</si>
  <si>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</si>
  <si>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</si>
  <si>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</si>
  <si>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</si>
  <si>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</si>
  <si>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</si>
  <si>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</si>
  <si>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</si>
  <si>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</si>
  <si>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</si>
  <si>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</si>
  <si>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</si>
  <si>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</si>
  <si>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</si>
  <si>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</si>
  <si>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</si>
  <si>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</si>
  <si>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</si>
  <si>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</si>
  <si>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</si>
  <si>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</si>
  <si>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</si>
  <si>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</si>
  <si>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</si>
  <si>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</si>
  <si>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</si>
  <si>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</si>
  <si>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</si>
  <si>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</si>
  <si>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</si>
  <si>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</si>
  <si>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</si>
  <si>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</si>
  <si>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</si>
  <si>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</si>
  <si>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</si>
  <si>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</si>
  <si>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</si>
  <si>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</si>
  <si>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</si>
  <si>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</si>
  <si>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</si>
  <si>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</si>
  <si>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</si>
  <si>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</si>
  <si>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</si>
  <si>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</si>
  <si>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</si>
  <si>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</si>
  <si>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</si>
  <si>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</si>
  <si>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</si>
  <si>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</si>
  <si>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</si>
  <si>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</si>
  <si>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</si>
  <si>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</si>
  <si>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</si>
  <si>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</si>
  <si>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</si>
  <si>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</si>
  <si>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</si>
  <si>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</si>
  <si>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</si>
  <si>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</si>
  <si>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</si>
  <si>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</si>
  <si>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</si>
  <si>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</si>
  <si>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</si>
  <si>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</si>
  <si>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</si>
  <si>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</si>
  <si>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</si>
  <si>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</si>
  <si>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</si>
  <si>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</si>
  <si>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</si>
  <si>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</si>
  <si>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</si>
  <si>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</si>
  <si>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</si>
  <si>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</si>
  <si>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</si>
  <si>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</si>
  <si>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</si>
  <si>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</si>
  <si>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</si>
  <si>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</si>
  <si>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</si>
  <si>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</si>
  <si>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</si>
  <si>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</si>
  <si>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</si>
  <si>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</si>
  <si>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</si>
  <si>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</si>
  <si>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</si>
  <si>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</si>
  <si>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</si>
  <si>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</si>
  <si>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</si>
  <si>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</si>
  <si>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</si>
  <si>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</si>
  <si>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</si>
  <si>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</si>
  <si>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</si>
  <si>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</si>
  <si>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</si>
  <si>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</si>
  <si>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</si>
  <si>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</si>
  <si>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</si>
  <si>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</si>
  <si>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</si>
  <si>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</si>
  <si>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</si>
  <si>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</si>
  <si>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</si>
  <si>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</si>
  <si>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</si>
  <si>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</si>
  <si>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</si>
  <si>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</si>
  <si>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</si>
  <si>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</si>
  <si>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</si>
  <si>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</si>
  <si>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</si>
  <si>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</si>
  <si>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</si>
  <si>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</si>
  <si>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</si>
  <si>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</si>
  <si>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</si>
  <si>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</si>
  <si>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</si>
  <si>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</si>
  <si>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</si>
  <si>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</si>
  <si>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</si>
  <si>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</si>
  <si>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</si>
  <si>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</si>
  <si>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</si>
  <si>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</si>
  <si>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</si>
  <si>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</si>
  <si>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</si>
  <si>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</si>
  <si>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</si>
  <si>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</si>
  <si>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</si>
  <si>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</si>
  <si>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</si>
  <si>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</si>
  <si>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</si>
  <si>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</si>
  <si>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</si>
  <si>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</si>
  <si>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</si>
  <si>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</si>
  <si>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</si>
  <si>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</si>
  <si>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</si>
  <si>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</si>
  <si>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</si>
  <si>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</si>
  <si>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</si>
  <si>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</si>
  <si>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</si>
  <si>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</si>
  <si>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</si>
  <si>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</si>
  <si>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</si>
  <si>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</si>
  <si>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</si>
  <si>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</si>
  <si>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</si>
  <si>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</si>
  <si>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</si>
  <si>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</si>
  <si>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</si>
  <si>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</si>
  <si>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</si>
  <si>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</si>
  <si>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</si>
  <si>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</si>
  <si>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</si>
  <si>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</si>
  <si>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</si>
  <si>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</si>
  <si>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</si>
  <si>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</si>
  <si>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</si>
  <si>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</si>
  <si>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</si>
  <si>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</si>
  <si>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</si>
  <si>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</si>
  <si>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</si>
  <si>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</si>
  <si>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</si>
  <si>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</si>
  <si>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</si>
  <si>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</si>
  <si>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</si>
  <si>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</si>
  <si>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</si>
  <si>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</si>
  <si>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</si>
  <si>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</si>
  <si>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</si>
  <si>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</si>
  <si>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</si>
  <si>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</si>
  <si>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</si>
  <si>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</si>
  <si>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</si>
  <si>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</si>
  <si>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</si>
  <si>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</si>
  <si>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</si>
  <si>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</si>
  <si>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</si>
  <si>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</si>
  <si>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</si>
  <si>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</si>
  <si>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</si>
  <si>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</si>
  <si>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</si>
  <si>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</si>
  <si>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</si>
  <si>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</si>
  <si>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</si>
  <si>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</si>
  <si>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</si>
  <si>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</si>
  <si>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</si>
  <si>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</si>
  <si>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</si>
  <si>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</si>
  <si>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</si>
  <si>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</si>
  <si>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</si>
  <si>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</si>
  <si>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</si>
  <si>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</si>
  <si>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</si>
  <si>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</si>
  <si>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</si>
  <si>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</si>
  <si>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</si>
  <si>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</si>
  <si>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</si>
  <si>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</si>
  <si>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</si>
  <si>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</si>
  <si>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</si>
  <si>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</si>
  <si>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</si>
  <si>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</si>
  <si>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</si>
  <si>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</si>
  <si>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</si>
  <si>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</si>
  <si>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</si>
  <si>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</si>
  <si>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</si>
  <si>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</si>
  <si>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</si>
  <si>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</si>
  <si>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</si>
  <si>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</si>
  <si>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</si>
  <si>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</si>
  <si>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</si>
  <si>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</si>
  <si>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</si>
  <si>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</si>
  <si>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</si>
  <si>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</si>
  <si>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</si>
  <si>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</si>
  <si>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</si>
  <si>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</si>
  <si>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</si>
  <si>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</si>
  <si>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</si>
  <si>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</si>
  <si>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</si>
  <si>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</si>
  <si>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</si>
  <si>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</si>
  <si>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</si>
  <si>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</si>
  <si>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</si>
  <si>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</si>
  <si>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</si>
  <si>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</si>
  <si>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</si>
  <si>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</si>
  <si>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</si>
  <si>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</si>
  <si>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</si>
  <si>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</si>
  <si>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</si>
  <si>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</si>
  <si>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</si>
  <si>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</si>
  <si>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</si>
  <si>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</si>
  <si>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</si>
  <si>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</si>
  <si>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</si>
  <si>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</si>
  <si>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</si>
  <si>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</si>
  <si>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</si>
  <si>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</si>
  <si>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</si>
  <si>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</si>
  <si>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</si>
  <si>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</si>
  <si>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</si>
  <si>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</si>
  <si>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</si>
  <si>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</si>
  <si>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</si>
  <si>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</si>
  <si>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</si>
  <si>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</si>
  <si>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</si>
  <si>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</si>
  <si>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</si>
  <si>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</si>
  <si>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</si>
  <si>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</si>
  <si>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</si>
  <si>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</si>
  <si>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</si>
  <si>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</si>
  <si>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</si>
  <si>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</si>
  <si>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</si>
  <si>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</si>
  <si>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</si>
  <si>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</si>
  <si>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</si>
  <si>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</si>
  <si>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</si>
  <si>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</si>
  <si>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</si>
  <si>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</si>
  <si>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</si>
  <si>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</si>
  <si>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</si>
  <si>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</si>
  <si>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</si>
  <si>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</si>
  <si>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</si>
  <si>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</si>
  <si>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</si>
  <si>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</si>
  <si>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</si>
  <si>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</si>
  <si>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</si>
  <si>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</si>
  <si>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</si>
  <si>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</si>
  <si>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</si>
  <si>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</si>
  <si>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</si>
  <si>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</si>
  <si>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</si>
  <si>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</si>
  <si>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</si>
  <si>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</si>
  <si>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</si>
  <si>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</si>
  <si>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</si>
  <si>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</si>
  <si>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</si>
  <si>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</si>
  <si>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</si>
  <si>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</si>
  <si>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</si>
  <si>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</si>
  <si>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</si>
  <si>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</si>
  <si>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</si>
  <si>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</si>
  <si>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</si>
  <si>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</si>
  <si>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</si>
  <si>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</si>
  <si>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</si>
  <si>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</si>
  <si>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</si>
  <si>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</si>
  <si>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</si>
  <si>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</si>
  <si>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</si>
  <si>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</si>
  <si>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</si>
  <si>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</si>
  <si>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</si>
  <si>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</si>
  <si>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</si>
  <si>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</si>
  <si>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</si>
  <si>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</si>
  <si>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</si>
  <si>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</si>
  <si>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</si>
  <si>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</si>
  <si>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</si>
  <si>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</si>
  <si>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</si>
  <si>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</si>
  <si>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</si>
  <si>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</si>
  <si>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</si>
  <si>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</si>
  <si>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</si>
  <si>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</si>
  <si>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</si>
  <si>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</si>
  <si>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</si>
  <si>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</si>
  <si>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</si>
  <si>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</si>
  <si>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</si>
  <si>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</si>
  <si>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</si>
  <si>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</si>
  <si>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</si>
  <si>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</si>
  <si>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</si>
  <si>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</si>
  <si>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</si>
  <si>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</si>
  <si>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</si>
  <si>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</si>
  <si>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</si>
  <si>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</si>
  <si>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</si>
  <si>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</si>
  <si>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</si>
  <si>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</si>
  <si>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</si>
  <si>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</si>
  <si>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</si>
  <si>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</si>
  <si>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</si>
  <si>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</si>
  <si>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</si>
  <si>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</si>
  <si>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</si>
  <si>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</si>
  <si>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</si>
  <si>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</si>
  <si>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</si>
  <si>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</si>
  <si>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</si>
  <si>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</si>
  <si>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</si>
  <si>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</si>
  <si>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</si>
  <si>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</si>
  <si>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</si>
  <si>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</si>
  <si>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</si>
  <si>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</si>
  <si>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</si>
  <si>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</si>
  <si>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</si>
  <si>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</si>
  <si>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</si>
  <si>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</si>
  <si>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</si>
  <si>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</si>
  <si>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</si>
  <si>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</si>
  <si>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</si>
  <si>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</si>
  <si>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</si>
  <si>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</si>
  <si>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</si>
  <si>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</si>
  <si>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</si>
  <si>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</si>
  <si>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</si>
  <si>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</si>
  <si>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</si>
  <si>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</si>
  <si>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</si>
  <si>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</si>
  <si>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</si>
  <si>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</si>
  <si>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</si>
  <si>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</si>
  <si>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</si>
  <si>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</si>
  <si>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</si>
  <si>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</si>
  <si>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</si>
  <si>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</si>
  <si>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</si>
  <si>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</si>
  <si>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</si>
  <si>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</si>
  <si>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</si>
  <si>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</si>
  <si>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</si>
  <si>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</si>
  <si>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</si>
  <si>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</si>
  <si>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</si>
  <si>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</si>
  <si>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</si>
  <si>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</si>
  <si>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</si>
  <si>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</si>
  <si>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</si>
  <si>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</si>
  <si>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</si>
  <si>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</si>
  <si>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</si>
  <si>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</si>
  <si>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</si>
  <si>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</si>
  <si>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</si>
  <si>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</si>
  <si>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</si>
  <si>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</si>
  <si>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</si>
  <si>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</si>
  <si>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</si>
  <si>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</si>
  <si>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</si>
  <si>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</si>
  <si>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</si>
  <si>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</si>
  <si>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</si>
  <si>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</si>
  <si>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</si>
  <si>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</si>
  <si>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</si>
  <si>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</si>
  <si>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</si>
  <si>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</si>
  <si>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</si>
  <si>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</si>
  <si>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</si>
  <si>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</si>
  <si>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</si>
  <si>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</si>
  <si>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</si>
  <si>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</si>
  <si>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</si>
  <si>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</si>
  <si>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</si>
  <si>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</si>
  <si>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</si>
  <si>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</si>
  <si>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</si>
  <si>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</si>
  <si>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</si>
  <si>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</si>
  <si>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</si>
  <si>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</si>
  <si>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</si>
  <si>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</si>
  <si>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</si>
  <si>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</si>
  <si>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</si>
  <si>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</si>
  <si>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</si>
  <si>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</si>
  <si>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</si>
  <si>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</si>
  <si>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</si>
  <si>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</si>
  <si>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</si>
  <si>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</si>
  <si>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</si>
  <si>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</si>
  <si>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</si>
  <si>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</si>
  <si>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</si>
  <si>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</si>
  <si>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</si>
  <si>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</si>
  <si>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</si>
  <si>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</si>
  <si>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</si>
  <si>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</si>
  <si>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</si>
  <si>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</si>
  <si>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</si>
  <si>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</si>
  <si>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</si>
  <si>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</si>
  <si>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</si>
  <si>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</si>
  <si>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</si>
  <si>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</si>
  <si>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</si>
  <si>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</si>
  <si>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</si>
  <si>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</si>
  <si>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</si>
  <si>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</si>
  <si>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</si>
  <si>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</si>
  <si>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</si>
  <si>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</si>
  <si>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</si>
  <si>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</si>
  <si>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</si>
  <si>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</si>
  <si>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</si>
  <si>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</si>
  <si>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</si>
  <si>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</si>
  <si>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</si>
  <si>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</si>
  <si>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</si>
  <si>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</si>
  <si>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</si>
  <si>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</si>
  <si>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</si>
  <si>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</si>
  <si>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</si>
  <si>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</si>
  <si>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</si>
  <si>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</si>
  <si>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</si>
  <si>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</si>
  <si>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</si>
  <si>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</si>
  <si>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</si>
  <si>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</si>
  <si>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</si>
  <si>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</si>
  <si>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</si>
  <si>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</si>
  <si>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</si>
  <si>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</si>
  <si>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</si>
  <si>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</si>
  <si>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</si>
  <si>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</si>
  <si>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</si>
  <si>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</si>
  <si>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</si>
  <si>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</si>
  <si>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</si>
  <si>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</si>
  <si>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</si>
  <si>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</si>
  <si>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</si>
  <si>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</si>
  <si>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</si>
  <si>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</si>
  <si>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</si>
  <si>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</si>
  <si>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</si>
  <si>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</si>
  <si>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</si>
  <si>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</si>
  <si>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</si>
  <si>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</si>
  <si>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</si>
  <si>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</si>
  <si>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</si>
  <si>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</si>
  <si>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</si>
  <si>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</si>
  <si>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</si>
  <si>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</si>
  <si>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</si>
  <si>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</si>
  <si>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</si>
  <si>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</si>
  <si>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</si>
  <si>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</si>
  <si>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</si>
  <si>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</si>
  <si>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</si>
  <si>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</si>
  <si>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</si>
  <si>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</si>
  <si>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</si>
  <si>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</si>
  <si>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</si>
  <si>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</si>
  <si>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</si>
  <si>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</si>
  <si>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</si>
  <si>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</si>
  <si>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</si>
  <si>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</si>
  <si>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</si>
  <si>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</si>
  <si>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</si>
  <si>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</si>
  <si>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</si>
  <si>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</si>
  <si>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</si>
  <si>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</si>
  <si>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</si>
  <si>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</si>
  <si>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</si>
  <si>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</si>
  <si>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</si>
  <si>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</si>
  <si>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</si>
  <si>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</si>
  <si>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</si>
  <si>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</si>
  <si>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</si>
  <si>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</si>
  <si>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</si>
  <si>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</si>
  <si>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</si>
  <si>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</si>
  <si>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</si>
  <si>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</si>
  <si>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</si>
  <si>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</si>
  <si>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</si>
  <si>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</si>
  <si>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</si>
  <si>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</si>
  <si>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</si>
  <si>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</si>
  <si>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</si>
  <si>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</si>
  <si>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</si>
  <si>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</si>
  <si>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</si>
  <si>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</si>
  <si>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</si>
  <si>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</si>
  <si>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</si>
  <si>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</si>
  <si>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</si>
  <si>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</si>
  <si>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</si>
  <si>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</si>
  <si>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</si>
  <si>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</si>
  <si>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</si>
  <si>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</si>
  <si>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</si>
  <si>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</si>
  <si>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</si>
  <si>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</si>
  <si>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</si>
  <si>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</si>
  <si>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</si>
  <si>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</si>
  <si>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</si>
  <si>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</si>
  <si>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</si>
  <si>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</si>
  <si>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</si>
  <si>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</si>
  <si>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</si>
  <si>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</si>
  <si>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</si>
  <si>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</si>
  <si>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</si>
  <si>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</si>
  <si>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</si>
  <si>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</si>
  <si>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</si>
  <si>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</si>
  <si>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</si>
  <si>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</si>
  <si>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</si>
  <si>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</si>
  <si>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</si>
  <si>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</si>
  <si>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</si>
  <si>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</si>
  <si>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</si>
  <si>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</si>
  <si>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</si>
  <si>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</si>
  <si>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</si>
  <si>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</si>
  <si>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</si>
  <si>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</si>
  <si>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</si>
  <si>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</si>
  <si>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</si>
  <si>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</si>
  <si>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</si>
  <si>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</si>
  <si>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</si>
  <si>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</si>
  <si>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</si>
  <si>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</si>
  <si>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</si>
  <si>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</si>
  <si>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</si>
  <si>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</si>
  <si>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</si>
  <si>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</si>
  <si>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</si>
  <si>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</si>
  <si>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</si>
  <si>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</si>
  <si>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</si>
  <si>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</si>
  <si>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</si>
  <si>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</si>
  <si>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</si>
  <si>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</si>
  <si>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</si>
  <si>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</si>
  <si>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</si>
  <si>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</si>
  <si>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</si>
  <si>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</si>
  <si>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</si>
  <si>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</si>
  <si>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</si>
  <si>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</si>
  <si>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</si>
  <si>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</si>
  <si>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</si>
  <si>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</si>
  <si>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</si>
  <si>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</si>
  <si>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</si>
  <si>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</si>
  <si>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</si>
  <si>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</si>
  <si>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</si>
  <si>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</si>
  <si>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</si>
  <si>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</si>
  <si>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</si>
  <si>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</si>
  <si>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</si>
  <si>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</si>
  <si>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</si>
  <si>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</si>
  <si>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</si>
  <si>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</si>
  <si>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</si>
  <si>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</si>
  <si>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</si>
  <si>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</si>
  <si>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</si>
  <si>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</si>
  <si>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</si>
  <si>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</si>
  <si>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</si>
  <si>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</si>
  <si>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</si>
  <si>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</si>
  <si>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</si>
  <si>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</si>
  <si>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</si>
  <si>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</si>
  <si>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</si>
  <si>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</si>
  <si>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</si>
  <si>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</si>
  <si>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</si>
  <si>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</si>
  <si>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</si>
  <si>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</si>
  <si>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</si>
  <si>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</si>
  <si>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</si>
  <si>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</si>
  <si>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</si>
  <si>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</si>
  <si>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</si>
  <si>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</si>
  <si>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</si>
  <si>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</si>
  <si>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</si>
  <si>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</si>
  <si>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</si>
  <si>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</si>
  <si>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</si>
  <si>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</si>
  <si>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</si>
  <si>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</si>
  <si>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</si>
  <si>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</si>
  <si>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</si>
  <si>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</si>
  <si>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</si>
  <si>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</si>
  <si>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</si>
  <si>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</si>
  <si>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</si>
  <si>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</si>
  <si>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</si>
  <si>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</si>
  <si>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</si>
  <si>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</si>
  <si>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</si>
  <si>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</si>
  <si>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</si>
  <si>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</si>
  <si>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</si>
  <si>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</si>
  <si>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</si>
  <si>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</si>
  <si>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</si>
  <si>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</si>
  <si>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</si>
  <si>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</si>
  <si>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</si>
  <si>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</si>
  <si>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</si>
  <si>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</si>
  <si>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</si>
  <si>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</si>
  <si>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</si>
  <si>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</si>
  <si>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</si>
  <si>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</si>
  <si>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</si>
  <si>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</si>
  <si>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</si>
  <si>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</si>
  <si>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</si>
  <si>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</si>
  <si>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</si>
  <si>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</si>
  <si>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</si>
  <si>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</si>
  <si>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</si>
  <si>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</si>
  <si>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</si>
  <si>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</si>
  <si>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</si>
  <si>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</si>
  <si>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</si>
  <si>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</si>
  <si>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</si>
  <si>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</si>
  <si>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</si>
  <si>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</si>
  <si>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</si>
  <si>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</si>
  <si>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</si>
  <si>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</si>
  <si>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</si>
  <si>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</si>
  <si>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</si>
  <si>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</si>
  <si>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</si>
  <si>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</si>
  <si>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</si>
  <si>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</si>
  <si>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</si>
  <si>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</si>
  <si>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</si>
  <si>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</si>
  <si>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</si>
  <si>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</si>
  <si>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</si>
  <si>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</si>
  <si>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</si>
  <si>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</si>
  <si>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</si>
  <si>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</si>
  <si>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</si>
  <si>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</si>
  <si>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</si>
  <si>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</si>
  <si>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</si>
  <si>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</si>
  <si>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</si>
  <si>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</si>
  <si>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</si>
  <si>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</si>
  <si>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</si>
  <si>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</si>
  <si>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</si>
  <si>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</si>
  <si>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</si>
  <si>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</si>
  <si>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</si>
  <si>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</si>
  <si>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</si>
  <si>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</si>
  <si>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</si>
  <si>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</si>
  <si>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</si>
  <si>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</si>
  <si>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</si>
  <si>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</si>
  <si>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</si>
  <si>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</si>
  <si>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</si>
  <si>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</si>
  <si>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</si>
  <si>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</si>
  <si>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</si>
  <si>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</si>
  <si>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</si>
  <si>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</si>
  <si>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</si>
  <si>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</si>
  <si>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</si>
  <si>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</si>
  <si>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</si>
  <si>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</si>
  <si>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</si>
  <si>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</si>
  <si>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</si>
  <si>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</si>
  <si>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</si>
  <si>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</si>
  <si>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</si>
  <si>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</si>
  <si>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</si>
  <si>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</si>
  <si>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</si>
  <si>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</si>
  <si>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</si>
  <si>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</si>
  <si>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</si>
  <si>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</si>
  <si>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</si>
  <si>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</si>
  <si>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</si>
  <si>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</si>
  <si>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</si>
  <si>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</si>
  <si>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</si>
  <si>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</si>
  <si>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</si>
  <si>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</si>
  <si>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</si>
  <si>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</si>
  <si>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</si>
  <si>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</si>
  <si>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</si>
  <si>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</si>
  <si>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</si>
  <si>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</si>
  <si>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</si>
  <si>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</si>
  <si>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</si>
  <si>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</si>
  <si>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</si>
  <si>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</si>
  <si>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</si>
  <si>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</si>
  <si>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</si>
  <si>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</si>
  <si>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</si>
  <si>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</si>
  <si>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</si>
  <si>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</si>
  <si>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</si>
  <si>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</si>
  <si>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</si>
  <si>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</si>
  <si>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</si>
  <si>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</si>
  <si>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</si>
  <si>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</si>
  <si>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</si>
  <si>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</si>
  <si>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</si>
  <si>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</si>
  <si>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</si>
  <si>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</si>
  <si>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</si>
  <si>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</si>
  <si>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</si>
  <si>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</si>
  <si>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</si>
  <si>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</si>
  <si>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</si>
  <si>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</si>
  <si>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</si>
  <si>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</si>
  <si>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</si>
  <si>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</si>
  <si>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</si>
  <si>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</si>
  <si>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</si>
  <si>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</si>
  <si>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</si>
  <si>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</si>
  <si>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</si>
  <si>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</si>
  <si>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</si>
  <si>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</si>
  <si>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</si>
  <si>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</si>
  <si>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</si>
  <si>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</si>
  <si>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</si>
  <si>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</si>
  <si>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</si>
  <si>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</si>
  <si>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</si>
  <si>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</si>
  <si>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</si>
  <si>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</si>
  <si>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</si>
  <si>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</si>
  <si>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</si>
  <si>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</si>
  <si>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</si>
  <si>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</si>
  <si>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</si>
  <si>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</si>
  <si>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</si>
  <si>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</si>
  <si>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</si>
  <si>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</si>
  <si>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</si>
  <si>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</si>
  <si>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</si>
  <si>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</si>
  <si>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</si>
  <si>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</si>
  <si>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</si>
  <si>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</si>
  <si>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</si>
  <si>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</si>
  <si>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</si>
  <si>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</si>
  <si>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</si>
  <si>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</si>
  <si>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</si>
  <si>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</si>
  <si>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</si>
  <si>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</si>
  <si>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</si>
  <si>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</si>
  <si>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</si>
  <si>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</si>
  <si>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</si>
  <si>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</si>
  <si>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</si>
  <si>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</si>
  <si>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</si>
  <si>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</si>
  <si>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</si>
  <si>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</si>
  <si>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</si>
  <si>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</si>
  <si>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</si>
  <si>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</si>
  <si>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</si>
  <si>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</si>
  <si>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</si>
  <si>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</si>
  <si>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</si>
  <si>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</si>
  <si>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</si>
  <si>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</si>
  <si>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</si>
  <si>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</si>
  <si>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</si>
  <si>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</si>
  <si>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</si>
  <si>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</si>
  <si>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</si>
  <si>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</si>
  <si>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</si>
  <si>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</si>
  <si>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</si>
  <si>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</si>
  <si>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</si>
  <si>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</si>
  <si>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</si>
  <si>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</si>
  <si>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</si>
  <si>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</si>
  <si>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</si>
  <si>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</si>
  <si>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</si>
  <si>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</si>
  <si>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</si>
  <si>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</si>
  <si>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</si>
  <si>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</si>
  <si>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</si>
  <si>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</si>
  <si>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</si>
  <si>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</si>
  <si>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</si>
  <si>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</si>
  <si>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</si>
  <si>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</si>
  <si>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</si>
  <si>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</si>
  <si>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</si>
  <si>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</si>
  <si>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</si>
  <si>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</si>
  <si>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</si>
  <si>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</si>
  <si>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</si>
  <si>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</si>
  <si>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</si>
  <si>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</si>
  <si>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</si>
  <si>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</si>
  <si>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</si>
  <si>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</si>
  <si>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</si>
  <si>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</si>
  <si>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</si>
  <si>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</si>
  <si>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</si>
  <si>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</si>
  <si>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</si>
  <si>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</si>
  <si>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</si>
  <si>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</si>
  <si>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</si>
  <si>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</si>
  <si>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</si>
  <si>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</si>
  <si>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</si>
  <si>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</si>
  <si>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</si>
  <si>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</si>
  <si>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</si>
  <si>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</si>
  <si>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</si>
  <si>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</si>
  <si>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</si>
  <si>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</si>
  <si>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</si>
  <si>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</si>
  <si>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</si>
  <si>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</si>
  <si>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</si>
  <si>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</si>
  <si>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</si>
  <si>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</si>
  <si>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</si>
  <si>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</si>
  <si>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</si>
  <si>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</si>
  <si>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</si>
  <si>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</si>
  <si>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</si>
  <si>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</si>
  <si>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</si>
  <si>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</si>
  <si>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</si>
  <si>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</si>
  <si>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</si>
  <si>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</si>
  <si>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</si>
  <si>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</si>
  <si>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</si>
  <si>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</si>
  <si>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</si>
  <si>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</si>
  <si>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</si>
  <si>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</si>
  <si>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</si>
  <si>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</si>
  <si>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</si>
  <si>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</si>
  <si>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</si>
  <si>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</si>
  <si>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</si>
  <si>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</si>
  <si>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</si>
  <si>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</si>
  <si>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</si>
  <si>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</si>
  <si>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</si>
  <si>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</si>
  <si>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</si>
  <si>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</si>
  <si>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</si>
  <si>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</si>
  <si>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</si>
  <si>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</si>
  <si>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</si>
  <si>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</si>
  <si>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</si>
  <si>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</si>
  <si>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</si>
  <si>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</si>
  <si>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</si>
  <si>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</si>
  <si>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</si>
  <si>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</si>
  <si>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</si>
  <si>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</si>
  <si>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</si>
  <si>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</si>
  <si>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</si>
  <si>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</si>
  <si>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</si>
  <si>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</si>
  <si>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</si>
  <si>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</si>
  <si>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</si>
  <si>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</si>
  <si>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</si>
  <si>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</si>
  <si>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</si>
  <si>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</si>
  <si>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</si>
  <si>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</si>
  <si>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</si>
  <si>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</si>
  <si>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</si>
  <si>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</si>
  <si>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</si>
  <si>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</si>
  <si>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</si>
  <si>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</si>
  <si>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</si>
  <si>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</si>
  <si>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</si>
  <si>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</si>
  <si>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</si>
  <si>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</si>
  <si>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</si>
  <si>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</si>
  <si>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</si>
  <si>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</si>
  <si>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</si>
  <si>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</si>
  <si>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</si>
  <si>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</si>
  <si>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</si>
  <si>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</si>
  <si>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</si>
  <si>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</si>
  <si>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</si>
  <si>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</si>
  <si>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</si>
  <si>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</si>
  <si>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</si>
  <si>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</si>
  <si>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</si>
  <si>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</si>
  <si>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</si>
  <si>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</si>
  <si>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</si>
  <si>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</si>
  <si>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</si>
  <si>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</si>
  <si>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</si>
  <si>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</si>
  <si>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</si>
  <si>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</si>
  <si>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</si>
  <si>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</si>
  <si>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</si>
  <si>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</si>
  <si>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</si>
  <si>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</si>
  <si>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</si>
  <si>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</si>
  <si>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</si>
  <si>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</si>
  <si>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</si>
  <si>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</si>
  <si>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</si>
  <si>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</si>
  <si>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</si>
  <si>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</si>
  <si>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</si>
  <si>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</si>
  <si>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</si>
  <si>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</si>
  <si>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</si>
  <si>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</si>
  <si>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</si>
  <si>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</si>
  <si>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</si>
  <si>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</si>
  <si>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</si>
  <si>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</si>
  <si>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</si>
  <si>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</si>
  <si>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</si>
  <si>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</si>
  <si>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</si>
  <si>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</si>
  <si>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</si>
  <si>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</si>
  <si>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</si>
  <si>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</si>
  <si>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</si>
  <si>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</si>
  <si>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</si>
  <si>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</si>
  <si>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</si>
  <si>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</si>
  <si>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</si>
  <si>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</si>
  <si>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</si>
  <si>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</si>
  <si>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</si>
  <si>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</si>
  <si>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</si>
  <si>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</si>
  <si>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</si>
  <si>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</si>
  <si>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</si>
  <si>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</si>
  <si>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</si>
  <si>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</si>
  <si>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</si>
  <si>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</si>
  <si>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</si>
  <si>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</si>
  <si>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</si>
  <si>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</si>
  <si>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</si>
  <si>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</si>
  <si>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</si>
  <si>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</si>
  <si>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</si>
  <si>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</si>
  <si>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</si>
  <si>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</si>
  <si>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</si>
  <si>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</si>
  <si>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</si>
  <si>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</si>
  <si>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</si>
  <si>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</si>
  <si>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</si>
  <si>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</si>
  <si>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</si>
  <si>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</si>
  <si>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</si>
  <si>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</si>
  <si>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</si>
  <si>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</si>
  <si>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</si>
  <si>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</si>
  <si>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</si>
  <si>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</si>
  <si>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</si>
  <si>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</si>
  <si>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</si>
  <si>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</si>
  <si>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</si>
  <si>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</si>
  <si>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</si>
  <si>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</si>
  <si>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</si>
  <si>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</si>
  <si>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</si>
  <si>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</si>
  <si>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</si>
  <si>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</si>
  <si>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</si>
  <si>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</si>
  <si>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</si>
  <si>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</si>
  <si>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</si>
  <si>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</si>
  <si>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</si>
  <si>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</si>
  <si>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</si>
  <si>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</si>
  <si>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</si>
  <si>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</si>
  <si>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</si>
  <si>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</si>
  <si>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</si>
  <si>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</si>
  <si>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</si>
  <si>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</si>
  <si>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</si>
  <si>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</si>
  <si>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</si>
  <si>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</si>
  <si>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</si>
  <si>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</si>
  <si>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</si>
  <si>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</si>
  <si>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</si>
  <si>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</si>
  <si>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</si>
  <si>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</si>
  <si>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</si>
  <si>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</si>
  <si>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</si>
  <si>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</si>
  <si>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</si>
  <si>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</si>
  <si>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</si>
  <si>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</si>
  <si>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</si>
  <si>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</si>
  <si>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</si>
  <si>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</si>
  <si>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</si>
  <si>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</si>
  <si>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</si>
  <si>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</si>
  <si>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</si>
  <si>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</si>
  <si>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</si>
  <si>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</si>
  <si>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</si>
  <si>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</si>
  <si>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</si>
  <si>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</si>
  <si>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</si>
  <si>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</si>
  <si>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</si>
  <si>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</si>
  <si>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</si>
  <si>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</si>
  <si>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</si>
  <si>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</si>
  <si>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</si>
  <si>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</si>
  <si>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</si>
  <si>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</si>
  <si>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</si>
  <si>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</si>
  <si>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</si>
  <si>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</si>
  <si>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</si>
  <si>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</si>
  <si>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</si>
  <si>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</si>
  <si>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</si>
  <si>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</si>
  <si>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</si>
  <si>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</si>
  <si>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</si>
  <si>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</si>
  <si>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</si>
  <si>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</si>
  <si>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</si>
  <si>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</si>
  <si>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</si>
  <si>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</si>
  <si>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</si>
  <si>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</si>
  <si>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</si>
  <si>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</si>
  <si>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</si>
  <si>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</si>
  <si>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</si>
  <si>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</si>
  <si>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</si>
  <si>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</si>
  <si>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</si>
  <si>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</si>
  <si>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</si>
  <si>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</si>
  <si>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</si>
  <si>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</si>
  <si>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</si>
  <si>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</si>
  <si>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</si>
  <si>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</si>
  <si>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</si>
  <si>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</si>
  <si>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</si>
  <si>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</si>
  <si>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</si>
  <si>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</si>
  <si>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</si>
  <si>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</si>
  <si>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</si>
  <si>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</si>
  <si>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</si>
  <si>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</si>
  <si>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</si>
  <si>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</si>
  <si>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</si>
  <si>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</si>
  <si>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</si>
  <si>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</si>
  <si>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</si>
  <si>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</si>
  <si>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</si>
  <si>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</si>
  <si>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</si>
  <si>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</si>
  <si>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</si>
  <si>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</si>
  <si>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</si>
  <si>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</si>
  <si>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</si>
  <si>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</si>
  <si>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</si>
  <si>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</si>
  <si>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</si>
  <si>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</si>
  <si>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</si>
  <si>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</si>
  <si>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</si>
  <si>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</si>
  <si>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</si>
  <si>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</si>
  <si>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</si>
  <si>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</si>
  <si>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</si>
  <si>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</si>
  <si>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</si>
  <si>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</si>
  <si>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</si>
  <si>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</si>
  <si>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</si>
  <si>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</si>
  <si>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</si>
  <si>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</si>
  <si>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</si>
  <si>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</si>
  <si>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</si>
  <si>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</si>
  <si>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</si>
  <si>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</si>
  <si>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</si>
  <si>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</si>
  <si>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</si>
  <si>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</si>
  <si>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</si>
  <si>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</si>
  <si>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</si>
  <si>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</si>
  <si>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</si>
  <si>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</si>
  <si>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</si>
  <si>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</si>
  <si>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</si>
  <si>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</si>
  <si>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</si>
  <si>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</si>
  <si>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</si>
  <si>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</si>
  <si>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</si>
  <si>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</si>
  <si>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</si>
  <si>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</si>
  <si>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</si>
  <si>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</si>
  <si>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</si>
  <si>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</si>
  <si>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</si>
  <si>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</si>
  <si>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</si>
  <si>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</si>
  <si>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</si>
  <si>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</si>
  <si>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</si>
  <si>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</si>
  <si>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</si>
  <si>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</si>
  <si>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</si>
  <si>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</si>
  <si>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</si>
  <si>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</si>
  <si>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</si>
  <si>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</si>
  <si>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</si>
  <si>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</si>
  <si>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</si>
  <si>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</si>
  <si>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</si>
  <si>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</si>
  <si>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</si>
  <si>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</si>
  <si>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</si>
  <si>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</si>
  <si>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</si>
  <si>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</si>
  <si>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</si>
  <si>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</si>
  <si>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</si>
  <si>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</si>
  <si>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</si>
  <si>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</si>
  <si>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</si>
  <si>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</si>
  <si>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</si>
  <si>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</si>
  <si>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</si>
  <si>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</si>
  <si>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</si>
  <si>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</si>
  <si>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</si>
  <si>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</si>
  <si>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</si>
  <si>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</si>
  <si>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</si>
  <si>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</si>
  <si>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</si>
  <si>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</si>
  <si>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</si>
  <si>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</si>
  <si>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</si>
  <si>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</si>
  <si>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</si>
  <si>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</si>
  <si>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</si>
  <si>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</si>
  <si>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</si>
  <si>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</si>
  <si>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</si>
  <si>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</si>
  <si>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</si>
  <si>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</si>
  <si>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</si>
  <si>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</si>
  <si>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</si>
  <si>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</si>
  <si>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</si>
  <si>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</si>
  <si>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</si>
  <si>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</si>
  <si>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</si>
  <si>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</si>
  <si>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</si>
  <si>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</si>
  <si>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</si>
  <si>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</si>
  <si>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</si>
  <si>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</si>
  <si>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</si>
  <si>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</si>
  <si>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</si>
  <si>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</si>
  <si>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</si>
  <si>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</si>
  <si>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</si>
  <si>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</si>
  <si>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</si>
  <si>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</si>
  <si>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</si>
  <si>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</si>
  <si>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</si>
  <si>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</si>
  <si>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</si>
  <si>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</si>
  <si>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</si>
  <si>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</si>
  <si>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</si>
  <si>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</si>
  <si>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</si>
  <si>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</si>
  <si>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</si>
  <si>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</si>
  <si>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</si>
  <si>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</si>
  <si>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</si>
  <si>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</si>
  <si>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</si>
  <si>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</si>
  <si>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</si>
  <si>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</si>
  <si>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</si>
  <si>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</si>
  <si>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</si>
  <si>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</si>
  <si>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</si>
  <si>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</si>
  <si>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</si>
  <si>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</si>
  <si>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</si>
  <si>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</si>
  <si>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</si>
  <si>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</si>
  <si>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</si>
  <si>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</si>
  <si>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</si>
  <si>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</si>
  <si>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</si>
  <si>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</si>
  <si>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</si>
  <si>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</si>
  <si>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</si>
  <si>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</si>
  <si>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</si>
  <si>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</si>
  <si>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</si>
  <si>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</si>
  <si>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</si>
  <si>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</si>
  <si>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</si>
  <si>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</si>
  <si>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</si>
  <si>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</si>
  <si>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</si>
  <si>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</si>
  <si>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</si>
  <si>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</si>
  <si>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</si>
  <si>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</si>
  <si>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</si>
  <si>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</si>
  <si>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</si>
  <si>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</si>
  <si>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</si>
  <si>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</si>
  <si>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</si>
  <si>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</si>
  <si>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</si>
  <si>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</si>
  <si>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</si>
  <si>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</si>
  <si>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</si>
  <si>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</si>
  <si>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</si>
  <si>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</si>
  <si>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</si>
  <si>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</si>
  <si>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</si>
  <si>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</si>
  <si>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</si>
  <si>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</si>
  <si>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</si>
  <si>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</si>
  <si>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</si>
  <si>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</si>
  <si>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</si>
  <si>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</si>
  <si>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</si>
  <si>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</si>
  <si>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</si>
  <si>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</si>
  <si>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</si>
  <si>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</si>
  <si>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</si>
  <si>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</si>
  <si>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</si>
  <si>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</si>
  <si>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</si>
  <si>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</si>
  <si>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</si>
  <si>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</si>
  <si>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</si>
  <si>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</si>
  <si>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</si>
  <si>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</si>
  <si>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</si>
  <si>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</si>
  <si>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</si>
  <si>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</si>
  <si>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</si>
  <si>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</si>
  <si>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</si>
  <si>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</si>
  <si>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</si>
  <si>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</si>
  <si>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</si>
  <si>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</si>
  <si>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</si>
  <si>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</si>
  <si>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</si>
  <si>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</si>
  <si>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</si>
  <si>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</si>
  <si>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</si>
  <si>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</si>
  <si>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</si>
  <si>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</si>
  <si>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</si>
  <si>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</si>
  <si>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</si>
  <si>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</si>
  <si>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</si>
  <si>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</si>
  <si>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</si>
  <si>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</si>
  <si>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</si>
  <si>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</si>
  <si>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</si>
  <si>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</si>
  <si>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</si>
  <si>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</si>
  <si>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</si>
  <si>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</si>
  <si>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</si>
  <si>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</si>
  <si>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</si>
  <si>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</si>
  <si>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</si>
  <si>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</si>
  <si>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</si>
  <si>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</si>
  <si>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</si>
  <si>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</si>
  <si>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</si>
  <si>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</si>
  <si>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</si>
  <si>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</si>
  <si>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</si>
  <si>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</si>
  <si>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</si>
  <si>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</si>
  <si>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</si>
  <si>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</si>
  <si>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</si>
  <si>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</si>
  <si>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</si>
  <si>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</si>
  <si>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</si>
  <si>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</si>
  <si>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</si>
  <si>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</si>
  <si>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</si>
  <si>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</si>
  <si>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</si>
  <si>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</si>
  <si>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</si>
  <si>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</si>
  <si>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</si>
  <si>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</si>
  <si>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</si>
  <si>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</si>
  <si>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</si>
  <si>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</si>
  <si>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</si>
  <si>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</si>
  <si>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</si>
  <si>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</si>
  <si>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</si>
  <si>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</si>
  <si>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</si>
  <si>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</si>
  <si>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</si>
  <si>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</si>
  <si>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</si>
  <si>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</si>
  <si>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</si>
  <si>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</si>
  <si>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</si>
  <si>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</si>
  <si>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</si>
  <si>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</si>
  <si>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</si>
  <si>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</si>
  <si>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</si>
  <si>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</si>
  <si>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</si>
  <si>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</si>
  <si>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</si>
  <si>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</si>
  <si>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</si>
  <si>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</si>
  <si>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</si>
  <si>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</si>
  <si>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</si>
  <si>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</si>
  <si>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</si>
  <si>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</si>
  <si>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</si>
  <si>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</si>
  <si>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</si>
  <si>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</si>
  <si>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</si>
  <si>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</si>
  <si>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</si>
  <si>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</si>
  <si>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</si>
  <si>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</si>
  <si>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</si>
  <si>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</si>
  <si>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</si>
  <si>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</si>
  <si>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</si>
  <si>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</si>
  <si>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</si>
  <si>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</si>
  <si>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</si>
  <si>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</si>
  <si>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</si>
  <si>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</si>
  <si>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</si>
  <si>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</si>
  <si>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</si>
  <si>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</si>
  <si>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</si>
  <si>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</si>
  <si>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</si>
  <si>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</si>
  <si>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</si>
  <si>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</si>
  <si>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</si>
  <si>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</si>
  <si>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</si>
  <si>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</si>
  <si>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</si>
  <si>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</si>
  <si>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</si>
  <si>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</si>
  <si>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</si>
  <si>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</si>
  <si>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</si>
  <si>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</si>
  <si>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</si>
  <si>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</si>
  <si>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</si>
  <si>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</si>
  <si>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</si>
  <si>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</si>
  <si>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</si>
  <si>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</si>
  <si>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</si>
  <si>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</si>
  <si>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</si>
  <si>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</si>
  <si>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</si>
  <si>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</si>
  <si>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</si>
  <si>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</si>
  <si>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</si>
  <si>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</si>
  <si>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</si>
  <si>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</si>
  <si>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</si>
  <si>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</si>
  <si>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</si>
  <si>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</si>
  <si>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</si>
  <si>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</si>
  <si>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</si>
  <si>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</si>
  <si>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</si>
  <si>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</si>
  <si>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</si>
  <si>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</si>
  <si>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</si>
  <si>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</si>
  <si>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</si>
  <si>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</si>
  <si>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</si>
  <si>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</si>
  <si>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</si>
  <si>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</si>
  <si>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</si>
  <si>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</si>
  <si>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</si>
  <si>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</si>
  <si>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</si>
  <si>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</si>
  <si>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</si>
  <si>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</si>
  <si>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</si>
  <si>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</si>
  <si>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</si>
  <si>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</si>
  <si>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</si>
  <si>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</si>
  <si>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</si>
  <si>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</si>
  <si>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</si>
  <si>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</si>
  <si>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</si>
  <si>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</si>
  <si>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</si>
  <si>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</si>
  <si>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</si>
  <si>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</si>
  <si>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</si>
  <si>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</si>
  <si>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</si>
  <si>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</si>
  <si>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</si>
  <si>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</si>
  <si>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</si>
  <si>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</si>
  <si>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</si>
  <si>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</si>
  <si>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</si>
  <si>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</si>
  <si>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</si>
  <si>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</si>
  <si>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</si>
  <si>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</si>
  <si>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</si>
  <si>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</si>
  <si>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</si>
  <si>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</si>
  <si>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</si>
  <si>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</si>
  <si>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</si>
  <si>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</si>
  <si>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</si>
  <si>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</si>
  <si>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</si>
  <si>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</si>
  <si>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</si>
  <si>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</si>
  <si>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</si>
  <si>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</si>
  <si>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</si>
  <si>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</si>
  <si>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</si>
  <si>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</si>
  <si>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</si>
  <si>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</si>
  <si>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</si>
  <si>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</si>
  <si>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</si>
  <si>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</si>
  <si>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</si>
  <si>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</si>
  <si>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</si>
  <si>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</si>
  <si>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</si>
  <si>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</si>
  <si>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</si>
  <si>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</si>
  <si>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</si>
  <si>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</si>
  <si>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</si>
  <si>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</si>
  <si>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</si>
  <si>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</si>
  <si>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</si>
  <si>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</si>
  <si>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</si>
  <si>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</si>
  <si>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</si>
  <si>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</si>
  <si>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</si>
  <si>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</si>
  <si>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</si>
  <si>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</si>
  <si>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</si>
  <si>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</si>
  <si>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</si>
  <si>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</si>
  <si>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</si>
  <si>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</si>
  <si>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</si>
  <si>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</si>
  <si>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</si>
  <si>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</si>
  <si>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</si>
  <si>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</si>
  <si>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</si>
  <si>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</si>
  <si>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</si>
  <si>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</si>
  <si>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</si>
  <si>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</si>
  <si>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</si>
  <si>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</si>
  <si>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</si>
  <si>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</si>
  <si>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</si>
  <si>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</si>
  <si>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</si>
  <si>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</si>
  <si>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</si>
  <si>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</si>
  <si>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</si>
  <si>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</si>
  <si>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</si>
  <si>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</si>
  <si>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</si>
  <si>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</si>
  <si>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</si>
  <si>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</si>
  <si>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</si>
  <si>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</si>
  <si>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</si>
  <si>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</si>
  <si>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</si>
  <si>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</si>
  <si>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</si>
  <si>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</si>
  <si>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</si>
  <si>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</si>
  <si>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</si>
  <si>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</si>
  <si>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</si>
  <si>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</si>
  <si>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</si>
  <si>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</si>
  <si>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</si>
  <si>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</si>
  <si>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</si>
  <si>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</si>
  <si>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</si>
  <si>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</si>
  <si>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</si>
  <si>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</si>
  <si>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</si>
  <si>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</si>
  <si>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</si>
  <si>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</si>
  <si>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</si>
  <si>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</si>
  <si>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</si>
  <si>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</si>
  <si>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</si>
  <si>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</si>
  <si>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</si>
  <si>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</si>
  <si>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</si>
  <si>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</si>
  <si>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</si>
  <si>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</si>
  <si>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</si>
  <si>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</si>
  <si>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</si>
  <si>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</si>
  <si>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</si>
  <si>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</si>
  <si>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</si>
  <si>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</si>
  <si>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</si>
  <si>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</si>
  <si>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</si>
  <si>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</si>
  <si>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</si>
  <si>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</si>
  <si>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</si>
  <si>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</si>
  <si>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</si>
  <si>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</si>
  <si>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</si>
  <si>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</si>
  <si>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</si>
  <si>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</si>
  <si>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</si>
  <si>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</si>
  <si>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</si>
  <si>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</si>
  <si>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</si>
  <si>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</si>
  <si>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</si>
  <si>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</si>
  <si>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</si>
  <si>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</si>
  <si>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</si>
  <si>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</si>
  <si>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</si>
  <si>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</si>
  <si>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</si>
  <si>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</si>
  <si>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</si>
  <si>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</si>
  <si>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</si>
  <si>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</si>
  <si>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</si>
  <si>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</si>
  <si>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</si>
  <si>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</si>
  <si>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</si>
  <si>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</si>
  <si>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</si>
  <si>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</si>
  <si>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</si>
  <si>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</si>
  <si>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</si>
  <si>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</si>
  <si>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</si>
  <si>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</si>
  <si>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</si>
  <si>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</si>
  <si>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</si>
  <si>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</si>
  <si>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</si>
  <si>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</si>
  <si>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</si>
  <si>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</si>
  <si>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</si>
  <si>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</si>
  <si>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</si>
  <si>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</si>
  <si>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</si>
  <si>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</si>
  <si>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</si>
  <si>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</si>
  <si>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</si>
  <si>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</si>
  <si>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</si>
  <si>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</si>
  <si>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</si>
  <si>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</si>
  <si>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</si>
  <si>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</si>
  <si>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</si>
  <si>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</si>
  <si>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</si>
  <si>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</si>
  <si>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</si>
  <si>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</si>
  <si>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</si>
  <si>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</si>
  <si>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</si>
  <si>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</si>
  <si>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</si>
  <si>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</si>
  <si>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</si>
  <si>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</si>
  <si>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</si>
  <si>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</si>
  <si>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</si>
  <si>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</si>
  <si>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</si>
  <si>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</si>
  <si>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</si>
  <si>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</si>
  <si>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</si>
  <si>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</si>
  <si>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</si>
  <si>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</si>
  <si>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</si>
  <si>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</si>
  <si>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</si>
  <si>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</si>
  <si>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</si>
  <si>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</si>
  <si>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</si>
  <si>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</si>
  <si>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</si>
  <si>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</si>
  <si>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</si>
  <si>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</si>
  <si>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</si>
  <si>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</si>
  <si>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</si>
  <si>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</si>
  <si>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</si>
  <si>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</si>
  <si>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</si>
  <si>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</si>
  <si>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</si>
  <si>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</si>
  <si>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</si>
  <si>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</si>
  <si>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</si>
  <si>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</si>
  <si>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</si>
  <si>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</si>
  <si>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</si>
  <si>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</si>
  <si>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</si>
  <si>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</si>
  <si>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</si>
  <si>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</si>
  <si>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</si>
  <si>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</si>
  <si>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</si>
  <si>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</si>
  <si>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</si>
  <si>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</si>
  <si>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</si>
  <si>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</si>
  <si>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</si>
  <si>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</si>
  <si>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</si>
  <si>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</si>
  <si>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</si>
  <si>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</si>
  <si>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</si>
  <si>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</si>
  <si>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</si>
  <si>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</si>
  <si>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</si>
  <si>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</si>
  <si>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</si>
  <si>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</si>
  <si>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</si>
  <si>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</si>
  <si>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</si>
  <si>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</si>
  <si>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</si>
  <si>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</si>
  <si>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</si>
  <si>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</si>
  <si>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</si>
  <si>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</si>
  <si>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</si>
  <si>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</si>
  <si>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</si>
  <si>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</si>
  <si>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</si>
  <si>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</si>
  <si>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</si>
  <si>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</si>
  <si>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</si>
  <si>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</si>
  <si>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</si>
  <si>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</si>
  <si>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</si>
  <si>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</si>
  <si>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</si>
  <si>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</si>
  <si>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</si>
  <si>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</si>
  <si>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</si>
  <si>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</si>
  <si>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</si>
  <si>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</si>
  <si>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</si>
  <si>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</si>
  <si>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</si>
  <si>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</si>
  <si>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</si>
  <si>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</si>
  <si>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</si>
  <si>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</si>
  <si>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</si>
  <si>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</si>
  <si>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</si>
  <si>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</si>
  <si>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</si>
  <si>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</si>
  <si>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</si>
  <si>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</si>
  <si>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</si>
  <si>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</si>
  <si>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</si>
  <si>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</si>
  <si>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</si>
  <si>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</si>
  <si>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</si>
  <si>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</si>
  <si>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</si>
  <si>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</si>
  <si>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</si>
  <si>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</si>
  <si>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</si>
  <si>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</si>
  <si>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</si>
  <si>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</si>
  <si>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</si>
  <si>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</si>
  <si>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</si>
  <si>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</si>
  <si>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</si>
  <si>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</si>
  <si>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</si>
  <si>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</si>
  <si>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</si>
  <si>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</si>
  <si>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</si>
  <si>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</si>
  <si>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</si>
  <si>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</si>
  <si>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</si>
  <si>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</si>
  <si>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</si>
  <si>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</si>
  <si>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</si>
  <si>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</si>
  <si>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</si>
  <si>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</si>
  <si>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</si>
  <si>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</si>
  <si>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</si>
  <si>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</si>
  <si>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</si>
  <si>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</si>
  <si>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</si>
  <si>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</si>
  <si>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</si>
  <si>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</si>
  <si>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</si>
  <si>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</si>
  <si>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</si>
  <si>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</si>
  <si>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</si>
  <si>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</si>
  <si>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</si>
  <si>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</si>
  <si>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</si>
  <si>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</si>
  <si>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</si>
  <si>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</si>
  <si>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</si>
  <si>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</si>
  <si>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</si>
  <si>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</si>
  <si>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</si>
  <si>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</si>
  <si>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</si>
  <si>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</si>
  <si>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</si>
  <si>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</si>
  <si>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</si>
  <si>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</si>
  <si>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</si>
  <si>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</si>
  <si>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</si>
  <si>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</si>
  <si>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</si>
  <si>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</si>
  <si>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</si>
  <si>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</si>
  <si>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</si>
  <si>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</si>
  <si>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</si>
  <si>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</si>
  <si>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</si>
  <si>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</si>
  <si>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</si>
  <si>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</si>
  <si>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</si>
  <si>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</si>
  <si>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</si>
  <si>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</si>
  <si>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</si>
  <si>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</si>
  <si>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</si>
  <si>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</si>
  <si>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</si>
  <si>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</si>
  <si>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</si>
  <si>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</si>
  <si>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</si>
  <si>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</si>
  <si>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</si>
  <si>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</si>
  <si>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</si>
  <si>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</si>
  <si>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</si>
  <si>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</si>
  <si>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</si>
  <si>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</si>
  <si>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</si>
  <si>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</si>
  <si>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</si>
  <si>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</si>
  <si>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</si>
  <si>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</si>
  <si>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</si>
  <si>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</si>
  <si>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</si>
  <si>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</si>
  <si>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</si>
  <si>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</si>
  <si>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</si>
  <si>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</si>
  <si>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</si>
  <si>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</si>
  <si>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</si>
  <si>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</si>
  <si>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</si>
  <si>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</si>
  <si>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</si>
  <si>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</si>
  <si>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</si>
  <si>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</si>
  <si>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</si>
  <si>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</si>
  <si>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</si>
  <si>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</si>
  <si>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</si>
  <si>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</si>
  <si>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</si>
  <si>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</si>
  <si>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</si>
  <si>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</si>
  <si>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</si>
  <si>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</si>
  <si>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</si>
  <si>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</si>
  <si>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</si>
  <si>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</si>
  <si>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</si>
  <si>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</si>
  <si>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</si>
  <si>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</si>
  <si>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</si>
  <si>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</si>
  <si>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</si>
  <si>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</si>
  <si>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</si>
  <si>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</si>
  <si>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</si>
  <si>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</si>
  <si>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</si>
  <si>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</si>
  <si>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</si>
  <si>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</si>
  <si>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</si>
  <si>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</si>
  <si>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</si>
  <si>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</si>
  <si>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</si>
  <si>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</si>
  <si>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</si>
  <si>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</si>
  <si>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</si>
  <si>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</si>
  <si>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</si>
  <si>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</si>
  <si>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</si>
  <si>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</si>
  <si>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</si>
  <si>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</si>
  <si>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</si>
  <si>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</si>
  <si>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</si>
  <si>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</si>
  <si>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</si>
  <si>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</si>
  <si>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</si>
  <si>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</si>
  <si>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</si>
  <si>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</si>
  <si>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</si>
  <si>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</si>
  <si>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</si>
  <si>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</si>
  <si>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</si>
  <si>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</si>
  <si>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</si>
  <si>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</si>
  <si>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</si>
  <si>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</si>
  <si>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</si>
  <si>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</si>
  <si>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</si>
  <si>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</si>
  <si>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</si>
  <si>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</si>
  <si>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</si>
  <si>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</si>
  <si>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</si>
  <si>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</si>
  <si>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</si>
  <si>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</si>
  <si>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</si>
  <si>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</si>
  <si>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</si>
  <si>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</si>
  <si>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</si>
  <si>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</si>
  <si>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</si>
  <si>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</si>
  <si>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</si>
  <si>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</si>
  <si>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</si>
  <si>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</si>
  <si>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</si>
  <si>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</si>
  <si>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</si>
  <si>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</si>
  <si>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</si>
  <si>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</si>
  <si>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</si>
  <si>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</si>
  <si>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</si>
  <si>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</si>
  <si>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</si>
  <si>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</si>
  <si>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</si>
  <si>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</si>
  <si>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</si>
  <si>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</si>
  <si>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</si>
  <si>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</si>
  <si>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</si>
  <si>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</si>
  <si>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</si>
  <si>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</si>
  <si>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</si>
  <si>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</si>
  <si>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</si>
  <si>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</si>
  <si>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</si>
  <si>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</si>
  <si>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</si>
  <si>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</si>
  <si>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</si>
  <si>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</si>
  <si>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</si>
  <si>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</si>
  <si>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</si>
  <si>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</si>
  <si>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</si>
  <si>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</si>
  <si>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</si>
  <si>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</si>
  <si>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</si>
  <si>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</si>
  <si>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</si>
  <si>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</si>
  <si>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</si>
  <si>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</si>
  <si>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</si>
  <si>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</si>
  <si>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</si>
  <si>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</si>
  <si>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</si>
  <si>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</si>
  <si>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</si>
  <si>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</si>
  <si>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</si>
  <si>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</si>
  <si>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</si>
  <si>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</si>
  <si>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</si>
  <si>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</si>
  <si>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</si>
  <si>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</si>
  <si>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</si>
  <si>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</si>
  <si>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</si>
  <si>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</si>
  <si>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</si>
  <si>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</si>
  <si>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</si>
  <si>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</si>
  <si>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</si>
  <si>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</si>
  <si>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</si>
  <si>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</si>
  <si>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</si>
  <si>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</si>
  <si>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</si>
  <si>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</si>
  <si>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</si>
  <si>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</si>
  <si>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</si>
  <si>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</si>
  <si>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</si>
  <si>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</si>
  <si>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</si>
  <si>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</si>
  <si>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</si>
  <si>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</si>
  <si>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</si>
  <si>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</si>
  <si>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</si>
  <si>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</si>
  <si>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</si>
  <si>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</si>
  <si>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</si>
  <si>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</si>
  <si>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</si>
  <si>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</si>
  <si>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</si>
  <si>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</si>
  <si>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</si>
  <si>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</si>
  <si>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</si>
  <si>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</si>
  <si>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</si>
  <si>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</si>
  <si>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</si>
  <si>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</si>
  <si>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</si>
  <si>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</si>
  <si>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</si>
  <si>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</si>
  <si>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</si>
  <si>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</si>
  <si>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</si>
  <si>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</si>
  <si>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</si>
  <si>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</si>
  <si>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</si>
  <si>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</si>
  <si>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</si>
  <si>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</si>
  <si>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</si>
  <si>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</si>
  <si>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</si>
  <si>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</si>
  <si>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</si>
  <si>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</si>
  <si>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</si>
  <si>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</si>
  <si>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</si>
  <si>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</si>
  <si>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</si>
  <si>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</si>
  <si>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</si>
  <si>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</si>
  <si>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</si>
  <si>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</si>
  <si>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</si>
  <si>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</si>
  <si>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</si>
  <si>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</si>
  <si>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</si>
  <si>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</si>
  <si>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</si>
  <si>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</si>
  <si>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</si>
  <si>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</si>
  <si>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</si>
  <si>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</si>
  <si>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</si>
  <si>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</si>
  <si>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</si>
  <si>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</si>
  <si>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</si>
  <si>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</si>
  <si>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</si>
  <si>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</si>
  <si>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</si>
  <si>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</si>
  <si>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</si>
  <si>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</si>
  <si>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</si>
  <si>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</si>
  <si>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</si>
  <si>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</si>
  <si>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</si>
  <si>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</si>
  <si>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</si>
  <si>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</si>
  <si>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</si>
  <si>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</si>
  <si>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</si>
  <si>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</si>
  <si>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</si>
  <si>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</si>
  <si>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</si>
  <si>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</si>
  <si>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</si>
  <si>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</si>
  <si>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</si>
  <si>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</si>
  <si>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</si>
  <si>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</si>
  <si>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</si>
  <si>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</si>
  <si>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</si>
  <si>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</si>
  <si>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</si>
  <si>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</si>
  <si>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</si>
  <si>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</si>
  <si>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</si>
  <si>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</si>
  <si>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</si>
  <si>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</si>
  <si>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</si>
  <si>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</si>
  <si>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</si>
  <si>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</si>
  <si>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</si>
  <si>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</si>
  <si>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</si>
  <si>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</si>
  <si>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</si>
  <si>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</si>
  <si>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</si>
  <si>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</si>
  <si>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</si>
  <si>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</si>
  <si>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</si>
  <si>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</si>
  <si>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</si>
  <si>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</si>
  <si>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</si>
  <si>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</si>
  <si>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</si>
  <si>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</si>
  <si>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</si>
  <si>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</si>
  <si>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</si>
  <si>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</si>
  <si>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</si>
  <si>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</si>
  <si>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</si>
  <si>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</si>
  <si>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</si>
  <si>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</si>
  <si>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</si>
  <si>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</si>
  <si>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</si>
  <si>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</si>
  <si>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</si>
  <si>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</si>
  <si>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</si>
  <si>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</si>
  <si>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</si>
  <si>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</si>
  <si>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</si>
  <si>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</si>
  <si>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</si>
  <si>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</si>
  <si>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</si>
  <si>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</si>
  <si>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</si>
  <si>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</si>
  <si>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</si>
  <si>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</si>
  <si>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</si>
  <si>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</si>
  <si>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</si>
  <si>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</si>
  <si>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</si>
  <si>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</si>
  <si>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</si>
  <si>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</si>
  <si>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</si>
  <si>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</si>
  <si>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</si>
  <si>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</si>
  <si>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</si>
  <si>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</si>
  <si>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</si>
  <si>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</si>
  <si>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</si>
  <si>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</si>
  <si>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</si>
  <si>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</si>
  <si>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</si>
  <si>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</si>
  <si>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</si>
  <si>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</si>
  <si>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</si>
  <si>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</si>
  <si>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</si>
  <si>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</si>
  <si>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</si>
  <si>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</si>
  <si>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</si>
  <si>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</si>
  <si>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</si>
  <si>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</si>
  <si>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</si>
  <si>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</si>
  <si>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</si>
  <si>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</si>
  <si>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</si>
  <si>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</si>
  <si>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</si>
  <si>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</si>
  <si>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</si>
  <si>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</si>
  <si>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</si>
  <si>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</si>
  <si>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</si>
  <si>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</si>
  <si>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</si>
  <si>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</si>
  <si>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</si>
  <si>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</si>
  <si>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</si>
  <si>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</si>
  <si>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</si>
  <si>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</si>
  <si>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</si>
  <si>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</si>
  <si>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</si>
  <si>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</si>
  <si>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</si>
  <si>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</si>
  <si>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</si>
  <si>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</si>
  <si>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</si>
  <si>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</si>
  <si>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</si>
  <si>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</si>
  <si>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</si>
  <si>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</si>
  <si>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</si>
  <si>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</si>
  <si>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</si>
  <si>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</si>
  <si>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</si>
  <si>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</si>
  <si>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</si>
  <si>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</si>
  <si>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</si>
  <si>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</si>
  <si>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</si>
  <si>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</si>
  <si>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</si>
  <si>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</si>
  <si>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</si>
  <si>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</si>
  <si>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</si>
  <si>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</si>
  <si>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</si>
  <si>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</si>
  <si>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</si>
  <si>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</si>
  <si>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</si>
  <si>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</si>
  <si>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</si>
  <si>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</si>
  <si>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</si>
  <si>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</si>
  <si>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</si>
  <si>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</si>
  <si>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</si>
  <si>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</si>
  <si>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</si>
  <si>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</si>
  <si>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</si>
  <si>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</si>
  <si>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</si>
  <si>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</si>
  <si>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</si>
  <si>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</si>
  <si>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</si>
  <si>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</si>
  <si>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</si>
  <si>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</si>
  <si>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</si>
  <si>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</si>
  <si>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</si>
  <si>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</si>
  <si>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</si>
  <si>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</si>
  <si>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</si>
  <si>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</si>
  <si>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</si>
  <si>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</si>
  <si>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</si>
  <si>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</si>
  <si>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</si>
  <si>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</si>
  <si>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</si>
  <si>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</si>
  <si>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</si>
  <si>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</si>
  <si>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</si>
  <si>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</si>
  <si>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</si>
  <si>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</si>
  <si>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</si>
  <si>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</si>
  <si>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</si>
  <si>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</si>
  <si>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</si>
  <si>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</si>
  <si>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</si>
  <si>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</si>
  <si>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</si>
  <si>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</si>
  <si>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</si>
  <si>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</si>
  <si>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</si>
  <si>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</si>
  <si>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</si>
  <si>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</si>
  <si>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</si>
  <si>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</si>
  <si>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</si>
  <si>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</si>
  <si>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</si>
  <si>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</si>
  <si>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</si>
  <si>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</si>
  <si>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</si>
  <si>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</si>
  <si>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</si>
  <si>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</si>
  <si>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</si>
  <si>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</si>
  <si>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</si>
  <si>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</si>
  <si>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</si>
  <si>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</si>
  <si>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</si>
  <si>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</si>
  <si>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</si>
  <si>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</si>
  <si>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</si>
  <si>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</si>
  <si>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</si>
  <si>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</si>
  <si>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</si>
  <si>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</si>
  <si>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</si>
  <si>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</si>
  <si>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</si>
  <si>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</si>
  <si>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</si>
  <si>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</si>
  <si>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</si>
  <si>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</si>
  <si>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</si>
  <si>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</si>
  <si>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</si>
  <si>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</si>
  <si>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</si>
  <si>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</si>
  <si>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</si>
  <si>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</si>
  <si>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</si>
  <si>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</si>
  <si>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</si>
  <si>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</si>
  <si>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</si>
  <si>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</si>
  <si>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</si>
  <si>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</si>
  <si>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</si>
  <si>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</si>
  <si>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</si>
  <si>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</si>
  <si>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</si>
  <si>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</si>
  <si>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</si>
  <si>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</si>
  <si>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</si>
  <si>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</si>
  <si>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</si>
  <si>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</si>
  <si>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</si>
  <si>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</si>
  <si>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</si>
  <si>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</si>
  <si>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</si>
  <si>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</si>
  <si>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</si>
  <si>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</si>
  <si>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</si>
  <si>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</si>
  <si>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</si>
  <si>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</si>
  <si>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</si>
  <si>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</si>
  <si>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</si>
  <si>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</si>
  <si>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</si>
  <si>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</si>
  <si>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</si>
  <si>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</si>
  <si>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</si>
  <si>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</si>
  <si>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</si>
  <si>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</si>
  <si>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</si>
  <si>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</si>
  <si>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</si>
  <si>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</si>
  <si>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</si>
  <si>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</si>
  <si>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</si>
  <si>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</si>
  <si>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</si>
  <si>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</si>
  <si>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</si>
  <si>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</si>
  <si>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</si>
  <si>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</si>
  <si>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</si>
  <si>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</si>
  <si>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</si>
  <si>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</si>
  <si>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</si>
  <si>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</si>
  <si>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</si>
  <si>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</si>
  <si>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</si>
  <si>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</si>
  <si>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</si>
  <si>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</si>
  <si>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</si>
  <si>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</si>
  <si>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</si>
  <si>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</si>
  <si>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</si>
  <si>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</si>
  <si>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</si>
  <si>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</si>
  <si>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</si>
  <si>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</si>
  <si>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</si>
  <si>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</si>
  <si>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</si>
  <si>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</si>
  <si>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</si>
  <si>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</si>
  <si>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</si>
  <si>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</si>
  <si>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</si>
  <si>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</si>
  <si>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</si>
  <si>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</si>
  <si>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</si>
  <si>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</si>
  <si>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</si>
  <si>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</si>
  <si>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</si>
  <si>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</si>
  <si>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</si>
  <si>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</si>
  <si>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</si>
  <si>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</si>
  <si>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</si>
  <si>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</si>
  <si>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</si>
  <si>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</si>
  <si>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</si>
  <si>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</si>
  <si>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</si>
  <si>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</si>
  <si>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</si>
  <si>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</si>
  <si>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</si>
  <si>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</si>
  <si>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</si>
  <si>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</si>
  <si>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</si>
  <si>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</si>
  <si>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</si>
  <si>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</si>
  <si>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</si>
  <si>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</si>
  <si>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</si>
  <si>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</si>
  <si>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</si>
  <si>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</si>
  <si>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</si>
  <si>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</si>
  <si>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</si>
  <si>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</si>
  <si>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</si>
  <si>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</si>
  <si>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</si>
  <si>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</si>
  <si>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</si>
  <si>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</si>
  <si>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</si>
  <si>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</si>
  <si>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</si>
  <si>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</si>
  <si>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</si>
  <si>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</si>
  <si>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</si>
  <si>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</si>
  <si>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</si>
  <si>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</si>
  <si>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</si>
  <si>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</si>
  <si>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</si>
  <si>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</si>
  <si>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</si>
  <si>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</si>
  <si>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</si>
  <si>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</si>
  <si>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</si>
  <si>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</si>
  <si>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</si>
  <si>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</si>
  <si>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</si>
  <si>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</si>
  <si>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</si>
  <si>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</si>
  <si>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</si>
  <si>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</si>
  <si>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</si>
  <si>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</si>
  <si>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</si>
  <si>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</si>
  <si>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</si>
  <si>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</si>
  <si>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</si>
  <si>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</si>
  <si>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</si>
  <si>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</si>
  <si>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</si>
  <si>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</si>
  <si>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</si>
  <si>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</si>
  <si>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</si>
  <si>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</si>
  <si>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</si>
  <si>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</si>
  <si>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</si>
  <si>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</si>
  <si>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</si>
  <si>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</si>
  <si>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</si>
  <si>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</si>
  <si>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</si>
  <si>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</si>
  <si>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</si>
  <si>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</si>
  <si>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</si>
  <si>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</si>
  <si>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</si>
  <si>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</si>
  <si>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</si>
  <si>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</si>
  <si>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</si>
  <si>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</si>
  <si>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</si>
  <si>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</si>
  <si>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</si>
  <si>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</si>
  <si>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</si>
  <si>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</si>
  <si>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</si>
  <si>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</si>
  <si>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</si>
  <si>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</si>
  <si>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</si>
  <si>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</si>
  <si>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</si>
  <si>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</si>
  <si>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</si>
  <si>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</si>
  <si>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</si>
  <si>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</si>
  <si>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</si>
  <si>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</si>
  <si>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</si>
  <si>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</si>
  <si>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</si>
  <si>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</si>
  <si>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</si>
  <si>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</si>
  <si>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</si>
  <si>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</si>
  <si>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</si>
  <si>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</si>
  <si>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</si>
  <si>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</si>
  <si>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</si>
  <si>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</si>
  <si>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</si>
  <si>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</si>
  <si>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</si>
  <si>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</si>
  <si>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</si>
  <si>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</si>
  <si>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</si>
  <si>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</si>
  <si>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</si>
  <si>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</si>
  <si>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</si>
  <si>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</si>
  <si>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</si>
  <si>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</si>
  <si>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</si>
  <si>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</si>
  <si>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</si>
  <si>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</si>
  <si>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</si>
  <si>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</si>
  <si>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</si>
  <si>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</si>
  <si>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</si>
  <si>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</si>
  <si>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</si>
  <si>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</si>
  <si>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</si>
  <si>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</si>
  <si>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</si>
  <si>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</si>
  <si>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</si>
  <si>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</si>
  <si>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</si>
  <si>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</si>
  <si>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</si>
  <si>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</si>
  <si>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</si>
  <si>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</si>
  <si>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</si>
  <si>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</si>
  <si>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</si>
  <si>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</si>
  <si>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</si>
  <si>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</si>
  <si>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</si>
  <si>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</si>
  <si>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</si>
  <si>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</si>
  <si>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</si>
  <si>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</si>
  <si>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</si>
  <si>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</si>
  <si>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</si>
  <si>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</si>
  <si>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</si>
  <si>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</si>
  <si>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</si>
  <si>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</si>
  <si>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</si>
  <si>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</si>
  <si>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</si>
  <si>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</si>
  <si>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</si>
  <si>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</si>
  <si>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</si>
  <si>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</si>
  <si>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</si>
  <si>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</si>
  <si>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</si>
  <si>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</si>
  <si>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</si>
  <si>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</si>
  <si>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</si>
  <si>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</si>
  <si>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</si>
  <si>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</si>
  <si>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</si>
  <si>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</si>
  <si>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</si>
  <si>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</si>
  <si>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</si>
  <si>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</si>
  <si>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</si>
  <si>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</si>
  <si>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</si>
  <si>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</si>
  <si>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</si>
  <si>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</si>
  <si>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</si>
  <si>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</si>
  <si>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</si>
  <si>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</si>
  <si>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</si>
  <si>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</si>
  <si>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</si>
  <si>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</si>
  <si>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</si>
  <si>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</si>
  <si>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</si>
  <si>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</si>
  <si>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</si>
  <si>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</si>
  <si>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</si>
  <si>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</si>
  <si>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</si>
  <si>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</si>
  <si>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</si>
  <si>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</si>
  <si>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</si>
  <si>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</si>
  <si>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</si>
  <si>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</si>
  <si>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</si>
  <si>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</si>
  <si>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</si>
  <si>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</si>
  <si>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</si>
  <si>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</si>
  <si>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</si>
  <si>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</si>
  <si>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</si>
  <si>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</si>
  <si>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</si>
  <si>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</si>
  <si>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</si>
  <si>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</si>
  <si>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</si>
  <si>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</si>
  <si>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</si>
  <si>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</si>
  <si>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</si>
  <si>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</si>
  <si>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</si>
  <si>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</si>
  <si>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</si>
  <si>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</si>
  <si>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</si>
  <si>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</si>
  <si>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</si>
  <si>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</si>
  <si>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</si>
  <si>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</si>
  <si>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</si>
  <si>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</si>
  <si>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</si>
  <si>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</si>
  <si>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</si>
  <si>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</si>
  <si>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</si>
  <si>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</si>
  <si>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</si>
  <si>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</si>
  <si>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</si>
  <si>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</si>
  <si>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</si>
  <si>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</si>
  <si>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</si>
  <si>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</si>
  <si>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</si>
  <si>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</si>
  <si>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</si>
  <si>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</si>
  <si>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</si>
  <si>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</si>
  <si>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</si>
  <si>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</si>
  <si>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</si>
  <si>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</si>
  <si>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</si>
  <si>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</si>
  <si>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</si>
  <si>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</si>
  <si>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</si>
  <si>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</si>
  <si>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</si>
  <si>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</si>
  <si>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</si>
  <si>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</si>
  <si>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</si>
  <si>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</si>
  <si>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</si>
  <si>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</si>
  <si>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</si>
  <si>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</si>
  <si>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</si>
  <si>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</si>
  <si>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</si>
  <si>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</si>
  <si>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</si>
  <si>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</si>
  <si>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</si>
  <si>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</si>
  <si>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</si>
  <si>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</si>
  <si>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</si>
  <si>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</si>
  <si>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</si>
  <si>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</si>
  <si>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</si>
  <si>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</si>
  <si>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</si>
  <si>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</si>
  <si>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</si>
  <si>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</si>
  <si>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</si>
  <si>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</si>
  <si>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</si>
  <si>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</si>
  <si>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</si>
  <si>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</si>
  <si>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</si>
  <si>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</si>
  <si>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</si>
  <si>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</si>
  <si>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</si>
  <si>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</si>
  <si>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</si>
  <si>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</si>
  <si>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</si>
  <si>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</si>
  <si>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</si>
  <si>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</si>
  <si>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</si>
  <si>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</si>
  <si>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</si>
  <si>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</si>
  <si>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</si>
  <si>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</si>
  <si>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</si>
  <si>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</si>
  <si>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</si>
  <si>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</si>
  <si>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</si>
  <si>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</si>
  <si>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</si>
  <si>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</si>
  <si>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</si>
  <si>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</si>
  <si>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</si>
  <si>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</si>
  <si>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</si>
  <si>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</si>
  <si>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</si>
  <si>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</si>
  <si>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</si>
  <si>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</si>
  <si>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</si>
  <si>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</si>
  <si>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</si>
  <si>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</si>
  <si>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</si>
  <si>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</si>
  <si>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</si>
  <si>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</si>
  <si>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</si>
  <si>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</si>
  <si>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</si>
  <si>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</si>
  <si>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</si>
  <si>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</si>
  <si>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</si>
  <si>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</si>
  <si>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</si>
  <si>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</si>
  <si>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</si>
  <si>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</si>
  <si>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</si>
  <si>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</si>
  <si>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</si>
  <si>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</si>
  <si>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</si>
  <si>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</si>
  <si>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</si>
  <si>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</si>
  <si>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</si>
  <si>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</si>
  <si>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</si>
  <si>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</si>
  <si>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</si>
  <si>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</si>
  <si>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</si>
  <si>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</si>
  <si>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</si>
  <si>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</si>
  <si>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</si>
  <si>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</si>
  <si>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</si>
  <si>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</si>
  <si>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</si>
  <si>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</si>
  <si>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</si>
  <si>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</si>
  <si>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</si>
  <si>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</si>
  <si>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</si>
  <si>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</si>
  <si>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</si>
  <si>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</si>
  <si>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</si>
  <si>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</si>
  <si>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</si>
  <si>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</si>
  <si>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</si>
  <si>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</si>
  <si>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</si>
  <si>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</si>
  <si>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</si>
  <si>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</si>
  <si>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</si>
  <si>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</si>
  <si>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</si>
  <si>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</si>
  <si>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</si>
  <si>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</si>
  <si>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</si>
  <si>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</si>
  <si>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</si>
  <si>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</si>
  <si>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</si>
  <si>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</si>
  <si>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</si>
  <si>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</si>
  <si>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</si>
  <si>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</si>
  <si>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</si>
  <si>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</si>
  <si>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</si>
  <si>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</si>
  <si>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</si>
  <si>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</si>
  <si>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</si>
  <si>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</si>
  <si>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</si>
  <si>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</si>
  <si>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</si>
  <si>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</si>
  <si>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</si>
  <si>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</si>
  <si>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</si>
  <si>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</si>
  <si>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</si>
  <si>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</si>
  <si>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</si>
  <si>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</si>
  <si>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</si>
  <si>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</si>
  <si>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</si>
  <si>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</si>
  <si>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</si>
  <si>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</si>
  <si>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</si>
  <si>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</si>
  <si>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</si>
  <si>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</si>
  <si>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</si>
  <si>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</si>
  <si>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</si>
  <si>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</si>
  <si>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</si>
  <si>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</si>
  <si>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</si>
  <si>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</si>
  <si>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</si>
  <si>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</si>
  <si>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</si>
  <si>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</si>
  <si>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</si>
  <si>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</si>
  <si>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</si>
  <si>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</si>
  <si>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</si>
  <si>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</si>
  <si>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</si>
  <si>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</si>
  <si>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</si>
  <si>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</si>
  <si>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</si>
  <si>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</si>
  <si>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</si>
  <si>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</si>
  <si>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</si>
  <si>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</si>
  <si>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</si>
  <si>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</si>
  <si>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</si>
  <si>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</si>
  <si>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</si>
  <si>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</si>
  <si>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</si>
  <si>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</si>
  <si>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</si>
  <si>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</si>
  <si>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</si>
  <si>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</si>
  <si>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</si>
  <si>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</si>
  <si>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</si>
  <si>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</si>
  <si>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</si>
  <si>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</si>
  <si>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</si>
  <si>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</si>
  <si>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</si>
  <si>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</si>
  <si>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</si>
  <si>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</si>
  <si>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</si>
  <si>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</si>
  <si>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</si>
  <si>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</si>
  <si>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</si>
  <si>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</si>
  <si>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</si>
  <si>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</si>
  <si>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</si>
  <si>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</si>
  <si>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</si>
  <si>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</si>
  <si>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</si>
  <si>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</si>
  <si>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</si>
  <si>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</si>
  <si>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</si>
  <si>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</si>
  <si>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</si>
  <si>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</si>
  <si>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</si>
  <si>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</si>
  <si>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</si>
  <si>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</si>
  <si>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</si>
  <si>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</si>
  <si>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</si>
  <si>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</si>
  <si>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</si>
  <si>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</si>
  <si>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</si>
  <si>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</si>
  <si>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</si>
  <si>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</si>
  <si>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</si>
  <si>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</si>
  <si>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</si>
  <si>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</si>
  <si>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</si>
  <si>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</si>
  <si>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</si>
  <si>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</si>
  <si>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</si>
  <si>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</si>
  <si>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</si>
  <si>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</si>
  <si>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</si>
  <si>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</si>
  <si>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</si>
  <si>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</si>
  <si>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</si>
  <si>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</si>
  <si>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</si>
  <si>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</si>
  <si>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</si>
  <si>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</si>
  <si>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</si>
  <si>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</si>
  <si>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</si>
  <si>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</si>
  <si>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</si>
  <si>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</si>
  <si>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</si>
  <si>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</si>
  <si>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</si>
  <si>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</si>
  <si>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</si>
  <si>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</si>
  <si>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</si>
  <si>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</si>
  <si>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</si>
  <si>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</si>
  <si>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</si>
  <si>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</si>
  <si>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</si>
  <si>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</si>
  <si>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</si>
  <si>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</si>
  <si>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</si>
  <si>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</si>
  <si>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</si>
  <si>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</si>
  <si>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</si>
  <si>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</si>
  <si>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</si>
  <si>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</si>
  <si>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</si>
  <si>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</si>
  <si>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</si>
  <si>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</si>
  <si>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</si>
  <si>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</si>
  <si>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</si>
  <si>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</si>
  <si>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</si>
  <si>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</si>
  <si>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</si>
  <si>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</si>
  <si>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</si>
  <si>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</si>
  <si>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</si>
  <si>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</si>
  <si>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</si>
  <si>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</si>
  <si>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</si>
  <si>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</si>
  <si>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</si>
  <si>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</si>
  <si>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</si>
  <si>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</si>
  <si>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</si>
  <si>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</si>
  <si>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</si>
  <si>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</si>
  <si>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</si>
  <si>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</si>
  <si>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</si>
  <si>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</si>
  <si>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</si>
  <si>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</si>
  <si>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</si>
  <si>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</si>
  <si>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</si>
  <si>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</si>
  <si>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</si>
  <si>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</si>
  <si>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</si>
  <si>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</si>
  <si>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</si>
  <si>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</si>
  <si>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</si>
  <si>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</si>
  <si>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</si>
  <si>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</si>
  <si>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</si>
  <si>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</si>
  <si>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</si>
  <si>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</si>
  <si>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</si>
  <si>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</si>
  <si>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</si>
  <si>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</si>
  <si>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</si>
  <si>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</si>
  <si>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</si>
  <si>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</si>
  <si>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</si>
  <si>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</si>
  <si>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</si>
  <si>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</si>
  <si>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</si>
  <si>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</si>
  <si>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</si>
  <si>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</si>
  <si>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</si>
  <si>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</si>
  <si>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</si>
  <si>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</si>
  <si>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</si>
  <si>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</si>
  <si>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</si>
  <si>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</si>
  <si>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</si>
  <si>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</si>
  <si>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</si>
  <si>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</si>
  <si>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</si>
  <si>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</si>
  <si>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</si>
  <si>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</si>
  <si>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</si>
  <si>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</si>
  <si>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</si>
  <si>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</si>
  <si>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</si>
  <si>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</si>
  <si>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</si>
  <si>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</si>
  <si>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</si>
  <si>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</si>
  <si>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</si>
  <si>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</si>
  <si>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</si>
  <si>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</si>
  <si>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</si>
  <si>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</si>
  <si>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</si>
  <si>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</si>
  <si>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</si>
  <si>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</si>
  <si>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</si>
  <si>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</si>
  <si>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</si>
  <si>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</si>
  <si>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</si>
  <si>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</si>
  <si>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</si>
  <si>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</si>
  <si>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</si>
  <si>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</si>
  <si>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</si>
  <si>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</si>
  <si>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</si>
  <si>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</si>
  <si>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</si>
  <si>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</si>
  <si>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</si>
  <si>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</si>
  <si>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</si>
  <si>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</si>
  <si>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</si>
  <si>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</si>
  <si>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</si>
  <si>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</si>
  <si>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</si>
  <si>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</si>
  <si>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</si>
  <si>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</si>
  <si>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</si>
  <si>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</si>
  <si>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</si>
  <si>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</si>
  <si>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</si>
  <si>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</si>
  <si>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</si>
  <si>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</si>
  <si>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</si>
  <si>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</si>
  <si>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</si>
  <si>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</si>
  <si>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</si>
  <si>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</si>
  <si>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</si>
  <si>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</si>
  <si>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</si>
  <si>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</si>
  <si>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</si>
  <si>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</si>
  <si>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</si>
  <si>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</si>
  <si>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</si>
  <si>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</si>
  <si>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</si>
  <si>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</si>
  <si>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</si>
  <si>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</si>
  <si>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</si>
  <si>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</si>
  <si>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</si>
  <si>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</si>
  <si>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</si>
  <si>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</si>
  <si>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</si>
  <si>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</si>
  <si>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</si>
  <si>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</si>
  <si>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</si>
  <si>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</si>
  <si>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</si>
  <si>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</si>
  <si>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</si>
  <si>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</si>
  <si>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</si>
  <si>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</si>
  <si>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</si>
  <si>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</si>
  <si>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</si>
  <si>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</si>
  <si>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</si>
  <si>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</si>
  <si>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</si>
  <si>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</si>
  <si>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</si>
  <si>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</si>
  <si>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</si>
  <si>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</si>
  <si>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</si>
  <si>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</si>
  <si>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</si>
  <si>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</si>
  <si>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</si>
  <si>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</si>
  <si>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</si>
  <si>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</si>
  <si>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</si>
  <si>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</si>
  <si>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</si>
  <si>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</si>
  <si>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</si>
  <si>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</si>
  <si>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</si>
  <si>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</si>
  <si>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</si>
  <si>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</si>
  <si>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</si>
  <si>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</si>
  <si>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</si>
  <si>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</si>
  <si>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</si>
  <si>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</si>
  <si>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</si>
  <si>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</si>
  <si>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</si>
  <si>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</si>
  <si>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</si>
  <si>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</si>
  <si>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</si>
  <si>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</si>
  <si>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</si>
  <si>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</si>
  <si>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</si>
  <si>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</si>
  <si>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</si>
  <si>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</si>
  <si>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</si>
  <si>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</si>
  <si>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</si>
  <si>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</si>
  <si>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</si>
  <si>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</si>
  <si>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</si>
  <si>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</si>
  <si>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</si>
  <si>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</si>
  <si>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</si>
  <si>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</si>
  <si>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</si>
  <si>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</si>
  <si>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</si>
  <si>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</si>
  <si>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</si>
  <si>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</si>
  <si>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</si>
  <si>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</si>
  <si>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</si>
  <si>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</si>
  <si>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</si>
  <si>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</si>
  <si>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</si>
  <si>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</si>
  <si>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</si>
  <si>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</si>
  <si>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</si>
  <si>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</si>
  <si>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</si>
  <si>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</si>
  <si>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</si>
  <si>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</si>
  <si>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</si>
  <si>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</si>
  <si>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</si>
  <si>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</si>
  <si>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</si>
  <si>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</si>
  <si>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</si>
  <si>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</si>
  <si>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</si>
  <si>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</si>
  <si>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</si>
  <si>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</si>
  <si>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</si>
  <si>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</si>
  <si>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</si>
  <si>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</si>
  <si>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</si>
  <si>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</si>
  <si>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</si>
  <si>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</si>
  <si>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</si>
  <si>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</si>
  <si>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</si>
  <si>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</si>
  <si>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</si>
  <si>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</si>
  <si>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</si>
  <si>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</si>
  <si>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</si>
  <si>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</si>
  <si>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</si>
  <si>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</si>
  <si>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</si>
  <si>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</si>
  <si>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</si>
  <si>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</si>
  <si>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</si>
  <si>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</si>
  <si>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</si>
  <si>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</si>
  <si>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</si>
  <si>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</si>
  <si>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</si>
  <si>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</si>
  <si>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</si>
  <si>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</si>
  <si>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</si>
  <si>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</si>
  <si>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</si>
  <si>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</si>
  <si>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</si>
  <si>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</si>
  <si>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</si>
  <si>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</si>
  <si>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</si>
  <si>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</si>
  <si>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</si>
  <si>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</si>
  <si>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</si>
  <si>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</si>
  <si>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</si>
  <si>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</si>
  <si>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</si>
  <si>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</si>
  <si>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</si>
  <si>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</si>
  <si>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</si>
  <si>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</si>
  <si>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</si>
  <si>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</si>
  <si>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</si>
  <si>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</si>
  <si>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</si>
  <si>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</si>
  <si>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</si>
  <si>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</si>
  <si>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</si>
  <si>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</si>
  <si>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</si>
  <si>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</si>
  <si>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</si>
  <si>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</si>
  <si>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</si>
  <si>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</si>
  <si>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</si>
  <si>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</si>
  <si>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</si>
  <si>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</si>
  <si>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</si>
  <si>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</si>
  <si>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</si>
  <si>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</si>
  <si>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</si>
  <si>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</si>
  <si>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</si>
  <si>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</si>
  <si>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</si>
  <si>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</si>
  <si>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</si>
  <si>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</si>
  <si>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</si>
  <si>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</si>
  <si>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</si>
  <si>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</si>
  <si>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</si>
  <si>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</si>
  <si>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</si>
  <si>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</si>
  <si>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</si>
  <si>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</si>
  <si>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</si>
  <si>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</si>
  <si>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</si>
  <si>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</si>
  <si>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</si>
  <si>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</si>
  <si>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</si>
  <si>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</si>
  <si>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</si>
  <si>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</si>
  <si>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</si>
  <si>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</si>
  <si>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</si>
  <si>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</si>
  <si>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</si>
  <si>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</si>
  <si>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</si>
  <si>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</si>
  <si>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</si>
  <si>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</si>
  <si>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</si>
  <si>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</si>
  <si>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</si>
  <si>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</si>
  <si>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</si>
  <si>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</si>
  <si>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</si>
  <si>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</si>
  <si>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</si>
  <si>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</si>
  <si>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</si>
  <si>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</si>
  <si>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</si>
  <si>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</si>
  <si>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</si>
  <si>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</si>
  <si>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</si>
  <si>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</si>
  <si>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</si>
  <si>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</si>
  <si>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</si>
  <si>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</si>
  <si>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</si>
  <si>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</si>
  <si>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</si>
  <si>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</si>
  <si>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</si>
  <si>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</si>
  <si>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</si>
  <si>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</si>
  <si>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</si>
  <si>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</si>
  <si>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</si>
  <si>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</si>
  <si>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</si>
  <si>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</si>
  <si>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</si>
  <si>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</si>
  <si>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</si>
  <si>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</si>
  <si>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</si>
  <si>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</si>
  <si>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</si>
  <si>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</si>
  <si>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</si>
  <si>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</si>
  <si>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</si>
  <si>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</si>
  <si>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</si>
  <si>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</si>
  <si>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</si>
  <si>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</si>
  <si>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</si>
  <si>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</si>
  <si>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</si>
  <si>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</si>
  <si>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</si>
  <si>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</si>
  <si>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</si>
  <si>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</si>
  <si>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</si>
  <si>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</si>
  <si>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</si>
  <si>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</si>
  <si>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</si>
  <si>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</si>
  <si>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</si>
  <si>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</si>
  <si>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</si>
  <si>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</si>
  <si>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</si>
  <si>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</si>
  <si>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</si>
  <si>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</si>
  <si>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</si>
  <si>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</si>
  <si>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</si>
  <si>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</si>
  <si>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</si>
  <si>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</si>
  <si>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</si>
  <si>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</si>
  <si>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</si>
  <si>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</si>
  <si>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</si>
  <si>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</si>
  <si>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</si>
  <si>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</si>
  <si>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</si>
  <si>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</si>
  <si>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</si>
  <si>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</si>
  <si>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</si>
  <si>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</si>
  <si>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</si>
  <si>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</si>
  <si>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</si>
  <si>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</si>
  <si>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</si>
  <si>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</si>
  <si>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</si>
  <si>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</si>
  <si>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</si>
  <si>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</si>
  <si>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</si>
  <si>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</si>
  <si>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</si>
  <si>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</si>
  <si>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</si>
  <si>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</si>
  <si>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</si>
  <si>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</si>
  <si>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</si>
  <si>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</si>
  <si>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</si>
  <si>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</si>
  <si>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</si>
  <si>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</si>
  <si>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</si>
  <si>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</si>
  <si>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</si>
  <si>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</si>
  <si>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</si>
  <si>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</si>
  <si>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</si>
  <si>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</si>
  <si>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</si>
  <si>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</si>
  <si>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</si>
  <si>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</si>
  <si>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</si>
  <si>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</si>
  <si>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</si>
  <si>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</si>
  <si>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</si>
  <si>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</si>
  <si>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</si>
  <si>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</si>
  <si>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</si>
  <si>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</si>
  <si>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</si>
  <si>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</si>
  <si>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</si>
  <si>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</si>
  <si>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</si>
  <si>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</si>
  <si>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</si>
  <si>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</si>
  <si>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</si>
  <si>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</si>
  <si>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</si>
  <si>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</si>
  <si>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</si>
  <si>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</si>
  <si>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</si>
  <si>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</si>
  <si>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</si>
  <si>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</si>
  <si>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</si>
  <si>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</si>
  <si>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</si>
  <si>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</si>
  <si>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</si>
  <si>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</si>
  <si>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</si>
  <si>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</si>
  <si>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</si>
  <si>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</si>
  <si>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</si>
  <si>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</si>
  <si>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</si>
  <si>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</si>
  <si>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</si>
  <si>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</si>
  <si>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</si>
  <si>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</si>
  <si>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</si>
  <si>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</si>
  <si>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</si>
  <si>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</si>
  <si>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</si>
  <si>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</si>
  <si>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</si>
  <si>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</si>
  <si>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</si>
  <si>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</si>
  <si>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</si>
  <si>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</si>
  <si>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</si>
  <si>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</si>
  <si>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</si>
  <si>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</si>
  <si>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</si>
  <si>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</si>
  <si>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</si>
  <si>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</si>
  <si>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</si>
  <si>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</si>
  <si>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</si>
  <si>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</si>
  <si>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</si>
  <si>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</si>
  <si>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</si>
  <si>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</si>
  <si>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</si>
  <si>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</si>
  <si>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</si>
  <si>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</si>
  <si>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</si>
  <si>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</si>
  <si>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</si>
  <si>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</si>
  <si>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</si>
  <si>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</si>
  <si>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</si>
  <si>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</si>
  <si>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</si>
  <si>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</si>
  <si>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</si>
  <si>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</si>
  <si>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</si>
  <si>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</si>
  <si>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</si>
  <si>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</si>
  <si>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</si>
  <si>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</si>
  <si>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</si>
  <si>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</si>
  <si>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</si>
  <si>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</si>
  <si>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</si>
  <si>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</si>
  <si>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</si>
  <si>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</si>
  <si>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</si>
  <si>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</si>
  <si>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</si>
  <si>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</si>
  <si>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</si>
  <si>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</si>
  <si>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</si>
  <si>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</si>
  <si>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</si>
  <si>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</si>
  <si>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</si>
  <si>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</si>
  <si>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</si>
  <si>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</si>
  <si>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</si>
  <si>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</si>
  <si>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</si>
  <si>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</si>
  <si>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</si>
  <si>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</si>
  <si>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</si>
  <si>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</si>
  <si>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</si>
  <si>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</si>
  <si>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</si>
  <si>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</si>
  <si>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</si>
  <si>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</si>
  <si>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</si>
  <si>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</si>
  <si>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</si>
  <si>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</si>
  <si>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</si>
  <si>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</si>
  <si>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</si>
  <si>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</si>
  <si>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</si>
  <si>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</si>
  <si>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</si>
  <si>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</si>
  <si>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</si>
  <si>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</si>
  <si>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</si>
  <si>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</si>
  <si>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</si>
  <si>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</si>
  <si>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</si>
  <si>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</si>
  <si>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</si>
  <si>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</si>
  <si>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</si>
  <si>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</si>
  <si>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</si>
  <si>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</si>
  <si>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</si>
  <si>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</si>
  <si>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</si>
  <si>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</si>
  <si>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</si>
  <si>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</si>
  <si>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</si>
  <si>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</si>
  <si>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</si>
  <si>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</si>
  <si>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</si>
  <si>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</si>
  <si>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</si>
  <si>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</si>
  <si>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</si>
  <si>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</si>
  <si>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</si>
  <si>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</si>
  <si>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</si>
  <si>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</si>
  <si>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</si>
  <si>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</si>
  <si>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</si>
  <si>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</si>
  <si>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</si>
  <si>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</si>
  <si>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</si>
  <si>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</si>
  <si>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</si>
  <si>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</si>
  <si>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</si>
  <si>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</si>
  <si>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</si>
  <si>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</si>
  <si>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</si>
  <si>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</si>
  <si>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</si>
  <si>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</si>
  <si>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</si>
  <si>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</si>
  <si>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</si>
  <si>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</si>
  <si>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</si>
  <si>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</si>
  <si>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</si>
  <si>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</si>
  <si>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</si>
  <si>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</si>
  <si>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</si>
  <si>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</si>
  <si>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</si>
  <si>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</si>
  <si>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</si>
  <si>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</si>
  <si>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</si>
  <si>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</si>
  <si>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</si>
  <si>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</si>
  <si>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</si>
  <si>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</si>
  <si>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</si>
  <si>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</si>
  <si>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</si>
  <si>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</si>
  <si>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</si>
  <si>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</si>
  <si>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</si>
  <si>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</si>
  <si>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</si>
  <si>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</si>
  <si>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</si>
  <si>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</si>
  <si>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</si>
  <si>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</si>
  <si>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</si>
  <si>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</si>
  <si>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</si>
  <si>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</si>
  <si>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</si>
  <si>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</si>
  <si>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</si>
  <si>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</si>
  <si>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</si>
  <si>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</si>
  <si>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</si>
  <si>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</si>
  <si>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</si>
  <si>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</si>
  <si>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</si>
  <si>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</si>
  <si>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</si>
  <si>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</si>
  <si>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</si>
  <si>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</si>
  <si>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</si>
  <si>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</si>
  <si>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</si>
  <si>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</si>
  <si>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</si>
  <si>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</si>
  <si>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</si>
  <si>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</si>
  <si>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</si>
  <si>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</si>
  <si>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</si>
  <si>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</si>
  <si>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</si>
  <si>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</si>
  <si>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</si>
  <si>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</si>
  <si>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</si>
  <si>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</si>
  <si>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</si>
  <si>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</si>
  <si>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</si>
  <si>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</si>
  <si>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</si>
  <si>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</si>
  <si>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</si>
  <si>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</si>
  <si>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</si>
  <si>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</si>
  <si>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</si>
  <si>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</si>
  <si>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</si>
  <si>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</si>
  <si>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</si>
  <si>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</si>
  <si>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</si>
  <si>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</si>
  <si>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</si>
  <si>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</si>
  <si>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</si>
  <si>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</si>
  <si>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</si>
  <si>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</si>
  <si>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</si>
  <si>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</si>
  <si>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</si>
  <si>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</si>
  <si>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</si>
  <si>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</si>
  <si>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</si>
  <si>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</si>
  <si>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</si>
  <si>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</si>
  <si>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</si>
  <si>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</si>
  <si>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</si>
  <si>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</si>
  <si>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</si>
  <si>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</si>
  <si>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</si>
  <si>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</si>
  <si>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</si>
  <si>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</si>
  <si>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</si>
  <si>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</si>
  <si>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</si>
  <si>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</si>
  <si>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</si>
  <si>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</si>
  <si>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</si>
  <si>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</si>
  <si>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</si>
  <si>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</si>
  <si>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</si>
  <si>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</si>
  <si>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</si>
  <si>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</si>
  <si>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</si>
  <si>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</si>
  <si>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</si>
  <si>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</si>
  <si>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</si>
  <si>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</si>
  <si>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</si>
  <si>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</si>
  <si>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</si>
  <si>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</si>
  <si>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</si>
  <si>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</si>
  <si>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</si>
  <si>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</si>
  <si>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</si>
  <si>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</si>
  <si>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</si>
  <si>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</si>
  <si>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</si>
  <si>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</si>
  <si>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</si>
  <si>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</si>
  <si>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</si>
  <si>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</si>
  <si>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</si>
  <si>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</si>
  <si>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</si>
  <si>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</si>
  <si>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</si>
  <si>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</si>
  <si>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</si>
  <si>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</si>
  <si>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</si>
  <si>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</si>
  <si>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</si>
  <si>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</si>
  <si>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</si>
  <si>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</si>
  <si>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</si>
  <si>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</si>
  <si>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</si>
  <si>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</si>
  <si>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</si>
  <si>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</si>
  <si>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</si>
  <si>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</si>
  <si>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</si>
  <si>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</si>
  <si>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</si>
  <si>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</si>
  <si>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</si>
  <si>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</si>
  <si>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</si>
  <si>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</si>
  <si>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</si>
  <si>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</si>
  <si>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</si>
  <si>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</si>
  <si>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</si>
  <si>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</si>
  <si>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</si>
  <si>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</si>
  <si>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</si>
  <si>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</si>
  <si>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</si>
  <si>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</si>
  <si>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</si>
  <si>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</si>
  <si>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</si>
  <si>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</si>
  <si>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</si>
  <si>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</si>
  <si>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</si>
  <si>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</si>
  <si>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</si>
  <si>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</si>
  <si>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</si>
  <si>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</si>
  <si>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</si>
  <si>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</si>
  <si>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</si>
  <si>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</si>
  <si>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</si>
  <si>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</si>
  <si>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</si>
  <si>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</si>
  <si>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</si>
  <si>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</si>
  <si>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</si>
  <si>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</si>
  <si>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</si>
  <si>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</si>
  <si>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</si>
  <si>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</si>
  <si>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</si>
  <si>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</si>
  <si>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</si>
  <si>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</si>
  <si>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</si>
  <si>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</si>
  <si>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</si>
  <si>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</si>
  <si>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</si>
  <si>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</si>
  <si>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</si>
  <si>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</si>
  <si>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</si>
  <si>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</si>
  <si>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</si>
  <si>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</si>
  <si>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</si>
  <si>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</si>
  <si>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</si>
  <si>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</si>
  <si>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</si>
  <si>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</si>
  <si>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</si>
  <si>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</si>
  <si>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</si>
  <si>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</si>
  <si>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</si>
  <si>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</si>
  <si>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</si>
  <si>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</si>
  <si>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</si>
  <si>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</si>
  <si>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</si>
  <si>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</si>
  <si>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</si>
  <si>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</si>
  <si>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</si>
  <si>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</si>
  <si>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</si>
  <si>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</si>
  <si>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</si>
  <si>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</si>
  <si>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</si>
  <si>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</si>
  <si>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</si>
  <si>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</si>
  <si>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</si>
  <si>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</si>
  <si>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</si>
  <si>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</si>
  <si>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</si>
  <si>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</si>
  <si>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</si>
  <si>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</si>
  <si>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</si>
  <si>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</si>
  <si>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</si>
  <si>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</si>
  <si>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</si>
  <si>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</si>
  <si>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</si>
  <si>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</si>
  <si>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</si>
  <si>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</si>
  <si>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</si>
  <si>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</si>
  <si>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</si>
  <si>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</si>
  <si>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</si>
  <si>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</si>
  <si>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</si>
  <si>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</si>
  <si>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</si>
  <si>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</si>
  <si>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</si>
  <si>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</si>
  <si>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</si>
  <si>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</si>
  <si>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</si>
  <si>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</si>
  <si>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</si>
  <si>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</si>
  <si>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</si>
  <si>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</si>
  <si>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</si>
  <si>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</si>
  <si>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</si>
  <si>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</si>
  <si>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</si>
  <si>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</si>
  <si>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</si>
  <si>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</si>
  <si>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</si>
  <si>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</si>
  <si>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</si>
  <si>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</si>
  <si>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</si>
  <si>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</si>
  <si>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</si>
  <si>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</si>
  <si>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</si>
  <si>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</si>
  <si>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</si>
  <si>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</si>
  <si>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</si>
  <si>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</si>
  <si>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</si>
  <si>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</si>
  <si>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</si>
  <si>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</si>
  <si>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</si>
  <si>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</si>
  <si>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</si>
  <si>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</si>
  <si>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</si>
  <si>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</si>
  <si>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</si>
  <si>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</si>
  <si>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</si>
  <si>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</si>
  <si>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</si>
  <si>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</si>
  <si>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</si>
  <si>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</si>
  <si>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</si>
  <si>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</si>
  <si>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</si>
  <si>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</si>
  <si>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</si>
  <si>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</si>
  <si>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</si>
  <si>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</si>
  <si>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</si>
  <si>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</si>
  <si>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</si>
  <si>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</si>
  <si>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</si>
  <si>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</si>
  <si>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</si>
  <si>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</si>
  <si>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</si>
  <si>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</si>
  <si>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</si>
  <si>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</si>
  <si>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</si>
  <si>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</si>
  <si>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</si>
  <si>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</si>
  <si>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</si>
  <si>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</si>
  <si>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</si>
  <si>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</si>
  <si>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</si>
  <si>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</si>
  <si>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</si>
  <si>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</si>
  <si>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</si>
  <si>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</si>
  <si>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</si>
  <si>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</si>
  <si>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</si>
  <si>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</si>
  <si>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</si>
  <si>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</si>
  <si>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</si>
  <si>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</si>
  <si>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</si>
  <si>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</si>
  <si>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</si>
  <si>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</si>
  <si>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</si>
  <si>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</si>
  <si>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</si>
  <si>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</si>
  <si>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</si>
  <si>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</si>
  <si>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</si>
  <si>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</si>
  <si>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</si>
  <si>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</si>
  <si>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</si>
  <si>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</si>
  <si>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</si>
  <si>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</si>
  <si>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</si>
  <si>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</si>
  <si>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</si>
  <si>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</si>
  <si>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</si>
  <si>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</si>
  <si>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</si>
  <si>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</si>
  <si>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</si>
  <si>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</si>
  <si>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</si>
  <si>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</si>
  <si>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</si>
  <si>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</si>
  <si>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</si>
  <si>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</si>
  <si>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</si>
  <si>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</si>
  <si>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</si>
  <si>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</si>
  <si>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</si>
  <si>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</si>
  <si>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</si>
  <si>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</si>
  <si>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</si>
  <si>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</si>
  <si>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</si>
  <si>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</si>
  <si>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</si>
  <si>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</si>
  <si>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</si>
  <si>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</si>
  <si>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</si>
  <si>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</si>
  <si>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</si>
  <si>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</si>
  <si>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</si>
  <si>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</si>
  <si>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</si>
  <si>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</si>
  <si>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</si>
  <si>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</si>
  <si>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</si>
  <si>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</si>
  <si>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</si>
  <si>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</si>
  <si>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</si>
  <si>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</si>
  <si>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</si>
  <si>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</si>
  <si>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</si>
  <si>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</si>
  <si>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</si>
  <si>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</si>
  <si>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</si>
  <si>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</si>
  <si>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</si>
  <si>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</si>
  <si>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</si>
  <si>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</si>
  <si>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</si>
  <si>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</si>
  <si>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</si>
  <si>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</si>
  <si>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</si>
  <si>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</si>
  <si>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</si>
  <si>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</si>
  <si>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</si>
  <si>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</si>
  <si>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</si>
  <si>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</si>
  <si>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</si>
  <si>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</si>
  <si>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</si>
  <si>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</si>
  <si>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</si>
  <si>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</si>
  <si>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</si>
  <si>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</si>
  <si>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</si>
  <si>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</si>
  <si>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</si>
  <si>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</si>
  <si>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</si>
  <si>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</si>
  <si>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</si>
  <si>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</si>
  <si>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</si>
  <si>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</si>
  <si>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</si>
  <si>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</si>
  <si>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</si>
  <si>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</si>
  <si>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</si>
  <si>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</si>
  <si>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</si>
  <si>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</si>
  <si>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</si>
  <si>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</si>
  <si>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</si>
  <si>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</si>
  <si>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</si>
  <si>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</si>
  <si>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</si>
  <si>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</si>
  <si>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</si>
  <si>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</si>
  <si>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</si>
  <si>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</si>
  <si>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</si>
  <si>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</si>
  <si>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</si>
  <si>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</si>
  <si>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</si>
  <si>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</si>
  <si>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</si>
  <si>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</si>
  <si>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</si>
  <si>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</si>
  <si>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</si>
  <si>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</si>
  <si>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</si>
  <si>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</si>
  <si>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</si>
  <si>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</si>
  <si>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</si>
  <si>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</si>
  <si>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</si>
  <si>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</si>
  <si>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</si>
  <si>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</si>
  <si>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</si>
  <si>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</si>
  <si>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</si>
  <si>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</si>
  <si>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</si>
  <si>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</si>
  <si>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</si>
  <si>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</si>
  <si>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</si>
  <si>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</si>
  <si>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</si>
  <si>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</si>
  <si>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</si>
  <si>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</si>
  <si>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</si>
  <si>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</si>
  <si>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</si>
  <si>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</si>
  <si>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</si>
  <si>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</si>
  <si>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</si>
  <si>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</si>
  <si>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</si>
  <si>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</si>
  <si>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</si>
  <si>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</si>
  <si>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</si>
  <si>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</si>
  <si>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</si>
  <si>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</si>
  <si>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</si>
  <si>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</si>
  <si>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</si>
  <si>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</si>
  <si>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</si>
  <si>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</si>
  <si>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</si>
  <si>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</si>
  <si>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</si>
  <si>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</si>
  <si>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</si>
  <si>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</si>
  <si>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</si>
  <si>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</si>
  <si>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</si>
  <si>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</si>
  <si>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</si>
  <si>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</si>
  <si>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</si>
  <si>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</si>
  <si>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</si>
  <si>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</si>
  <si>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</si>
  <si>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</si>
  <si>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</si>
  <si>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</si>
  <si>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</si>
  <si>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</si>
  <si>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</si>
  <si>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</si>
  <si>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</si>
  <si>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</si>
  <si>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</si>
  <si>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</si>
  <si>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</si>
  <si>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</si>
  <si>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</si>
  <si>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</si>
  <si>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</si>
  <si>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</si>
  <si>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</si>
  <si>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</si>
  <si>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</si>
  <si>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</si>
  <si>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</si>
  <si>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</si>
  <si>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</si>
  <si>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</si>
  <si>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</si>
  <si>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</si>
  <si>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</si>
  <si>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</si>
  <si>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</si>
  <si>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</si>
  <si>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</si>
  <si>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</si>
  <si>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</si>
  <si>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</si>
  <si>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</si>
  <si>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</si>
  <si>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</si>
  <si>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</si>
  <si>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</si>
  <si>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</si>
  <si>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</si>
  <si>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</si>
  <si>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</si>
  <si>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</si>
  <si>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</si>
  <si>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</si>
  <si>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</si>
  <si>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</si>
  <si>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</si>
  <si>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</si>
  <si>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</si>
  <si>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</si>
  <si>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</si>
  <si>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</si>
  <si>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</si>
  <si>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</si>
  <si>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</si>
  <si>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</si>
  <si>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</si>
  <si>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</si>
  <si>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</si>
  <si>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</si>
  <si>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</si>
  <si>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</si>
  <si>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</si>
  <si>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</si>
  <si>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</si>
  <si>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</si>
  <si>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</si>
  <si>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</si>
  <si>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</si>
  <si>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</si>
  <si>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</si>
  <si>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</si>
  <si>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</si>
  <si>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</si>
  <si>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</si>
  <si>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</si>
  <si>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</si>
  <si>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</si>
  <si>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</si>
  <si>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</si>
  <si>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</si>
  <si>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</si>
  <si>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</si>
  <si>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</si>
  <si>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</si>
  <si>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</si>
  <si>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</si>
  <si>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</si>
  <si>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</si>
  <si>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</si>
  <si>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</si>
  <si>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</si>
  <si>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</si>
  <si>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</si>
  <si>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</si>
  <si>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</si>
  <si>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</si>
  <si>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</si>
  <si>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</si>
  <si>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</si>
  <si>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</si>
  <si>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</si>
  <si>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</si>
  <si>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</si>
  <si>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</si>
  <si>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</si>
  <si>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</si>
  <si>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</si>
  <si>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</si>
  <si>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</si>
  <si>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</si>
  <si>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</si>
  <si>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</si>
  <si>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</si>
  <si>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</si>
  <si>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</si>
  <si>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</si>
  <si>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</si>
  <si>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</si>
  <si>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</si>
  <si>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</si>
  <si>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</si>
  <si>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</si>
  <si>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</si>
  <si>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</si>
  <si>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</si>
  <si>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</si>
  <si>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</si>
  <si>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</si>
  <si>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</si>
  <si>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</si>
  <si>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</si>
  <si>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</si>
  <si>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</si>
  <si>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</si>
  <si>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</si>
  <si>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</si>
  <si>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</si>
  <si>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</si>
  <si>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</si>
  <si>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</si>
  <si>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</si>
  <si>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</si>
  <si>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</si>
  <si>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</si>
  <si>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</si>
  <si>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</si>
  <si>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</si>
  <si>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</si>
  <si>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</si>
  <si>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</si>
  <si>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</si>
  <si>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</si>
  <si>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</si>
  <si>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</si>
  <si>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</si>
  <si>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</si>
  <si>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</si>
  <si>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</si>
  <si>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</si>
  <si>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</si>
  <si>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</si>
  <si>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</si>
  <si>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</si>
  <si>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</si>
  <si>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</si>
  <si>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</si>
  <si>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</si>
  <si>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</si>
  <si>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</si>
  <si>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</si>
  <si>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</si>
  <si>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</si>
  <si>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</si>
  <si>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</si>
  <si>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</si>
  <si>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</si>
  <si>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</si>
  <si>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</si>
  <si>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</si>
  <si>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</si>
  <si>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</si>
  <si>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</si>
  <si>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</si>
  <si>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</si>
  <si>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</si>
  <si>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</si>
  <si>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</si>
  <si>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</si>
  <si>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</si>
  <si>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</si>
  <si>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</si>
  <si>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</si>
  <si>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</si>
  <si>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</si>
  <si>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</si>
  <si>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</si>
  <si>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</si>
  <si>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</si>
  <si>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</si>
  <si>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</si>
  <si>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</si>
  <si>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</si>
  <si>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</si>
  <si>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</si>
  <si>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</si>
  <si>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</si>
  <si>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</si>
  <si>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</si>
  <si>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</si>
  <si>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</si>
  <si>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</si>
  <si>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</si>
  <si>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</si>
  <si>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</si>
  <si>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</si>
  <si>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</si>
  <si>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</si>
  <si>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</si>
  <si>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</si>
  <si>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</si>
  <si>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</si>
  <si>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</si>
  <si>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</si>
  <si>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</si>
  <si>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</si>
  <si>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</si>
  <si>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</si>
  <si>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</si>
  <si>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</si>
  <si>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</si>
  <si>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</si>
  <si>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</si>
  <si>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</si>
  <si>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</si>
  <si>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</si>
  <si>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</si>
  <si>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</si>
  <si>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</si>
  <si>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</si>
  <si>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</si>
  <si>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</si>
  <si>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</si>
  <si>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</si>
  <si>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</si>
  <si>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</si>
  <si>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</si>
  <si>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</si>
  <si>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</si>
  <si>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</si>
  <si>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</si>
  <si>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</si>
  <si>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</si>
  <si>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</si>
  <si>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</si>
  <si>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</si>
  <si>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</si>
  <si>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</si>
  <si>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</si>
  <si>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</si>
  <si>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</si>
  <si>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</si>
  <si>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</si>
  <si>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</si>
  <si>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</si>
  <si>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</si>
  <si>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</si>
  <si>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</si>
  <si>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</si>
  <si>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</si>
  <si>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</si>
  <si>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</si>
  <si>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</si>
  <si>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</si>
  <si>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</si>
  <si>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</si>
  <si>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</si>
  <si>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</si>
  <si>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</si>
  <si>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</si>
  <si>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</si>
  <si>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</si>
  <si>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</si>
  <si>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</si>
  <si>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</si>
  <si>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</si>
  <si>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</si>
  <si>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</si>
  <si>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</si>
  <si>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</si>
  <si>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</si>
  <si>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</si>
  <si>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</si>
  <si>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</si>
  <si>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</si>
  <si>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</si>
  <si>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</si>
  <si>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</si>
  <si>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</si>
  <si>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</si>
  <si>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</si>
  <si>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</si>
  <si>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</si>
  <si>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</si>
  <si>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</si>
  <si>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</si>
  <si>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</si>
  <si>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</si>
  <si>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</si>
  <si>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</si>
  <si>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</si>
  <si>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</si>
  <si>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</si>
  <si>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</si>
  <si>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</si>
  <si>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</si>
  <si>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</si>
  <si>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</si>
  <si>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</si>
  <si>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</si>
  <si>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</si>
  <si>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</si>
  <si>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</si>
  <si>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</si>
  <si>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</si>
  <si>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</si>
  <si>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</si>
  <si>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</si>
  <si>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</si>
  <si>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</si>
  <si>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</si>
  <si>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</si>
  <si>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</si>
  <si>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</si>
  <si>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</si>
  <si>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</si>
  <si>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</si>
  <si>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</si>
  <si>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</si>
  <si>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</si>
  <si>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</si>
  <si>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</si>
  <si>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</si>
  <si>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</si>
  <si>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</si>
  <si>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</si>
  <si>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</si>
  <si>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</si>
  <si>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</si>
  <si>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</si>
  <si>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</si>
  <si>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</si>
  <si>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</si>
  <si>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</si>
  <si>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</si>
  <si>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</si>
  <si>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</si>
  <si>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</si>
  <si>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</si>
  <si>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</si>
  <si>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</si>
  <si>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</si>
  <si>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</si>
  <si>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</si>
  <si>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</si>
  <si>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</si>
  <si>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</si>
  <si>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</si>
  <si>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</si>
  <si>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</si>
  <si>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</si>
  <si>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</si>
  <si>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</si>
  <si>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</si>
  <si>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</si>
  <si>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</si>
  <si>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</si>
  <si>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</si>
  <si>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</si>
  <si>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</si>
  <si>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</si>
  <si>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</si>
  <si>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</si>
  <si>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</si>
  <si>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</si>
  <si>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</si>
  <si>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</si>
  <si>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</si>
  <si>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</si>
  <si>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</si>
  <si>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</si>
  <si>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</si>
  <si>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</si>
  <si>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</si>
  <si>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</si>
  <si>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</si>
  <si>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</si>
  <si>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</si>
  <si>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</si>
  <si>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</si>
  <si>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</si>
  <si>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</si>
  <si>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</si>
  <si>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</si>
  <si>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</si>
  <si>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</si>
  <si>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</si>
  <si>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</si>
  <si>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</si>
  <si>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</si>
  <si>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</si>
  <si>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</si>
  <si>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</si>
  <si>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</si>
  <si>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</si>
  <si>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</si>
  <si>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</si>
  <si>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</si>
  <si>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</si>
  <si>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</si>
  <si>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</si>
  <si>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</si>
  <si>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</si>
  <si>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</si>
  <si>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</si>
  <si>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</si>
  <si>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</si>
  <si>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</si>
  <si>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</si>
  <si>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</si>
  <si>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</si>
  <si>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</si>
  <si>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</si>
  <si>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</si>
  <si>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</si>
  <si>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</si>
  <si>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</si>
  <si>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</si>
  <si>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</si>
  <si>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</si>
  <si>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</si>
  <si>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</si>
  <si>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</si>
  <si>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</si>
  <si>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</si>
  <si>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</si>
  <si>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</si>
  <si>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</si>
  <si>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</si>
  <si>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</si>
  <si>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</si>
  <si>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</si>
  <si>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</si>
  <si>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</si>
  <si>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</si>
  <si>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</si>
  <si>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</si>
  <si>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</si>
  <si>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</si>
  <si>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</si>
  <si>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</si>
  <si>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</si>
  <si>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</si>
  <si>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</si>
  <si>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</si>
  <si>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</si>
  <si>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</si>
  <si>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</si>
  <si>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</si>
  <si>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</si>
  <si>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</si>
  <si>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</si>
  <si>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</si>
  <si>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</si>
  <si>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</si>
  <si>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</si>
  <si>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</si>
  <si>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</si>
  <si>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</si>
  <si>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</si>
  <si>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</si>
  <si>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</si>
  <si>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</si>
  <si>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</si>
  <si>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</si>
  <si>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</si>
  <si>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</si>
  <si>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</si>
  <si>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</si>
  <si>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</si>
  <si>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</si>
  <si>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</si>
  <si>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</si>
  <si>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</si>
  <si>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</si>
  <si>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</si>
  <si>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</si>
  <si>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</si>
  <si>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</si>
  <si>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</si>
  <si>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</si>
  <si>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</si>
  <si>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</si>
  <si>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</si>
  <si>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</si>
  <si>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</si>
  <si>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</si>
  <si>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</si>
  <si>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</si>
  <si>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</si>
  <si>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</si>
  <si>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</si>
  <si>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</si>
  <si>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</si>
  <si>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</si>
  <si>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</si>
  <si>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</si>
  <si>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</si>
  <si>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</si>
  <si>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</si>
  <si>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</si>
  <si>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</si>
  <si>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</si>
  <si>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</si>
  <si>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</si>
  <si>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</si>
  <si>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</si>
  <si>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</si>
  <si>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</si>
  <si>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</si>
  <si>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</si>
  <si>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</si>
  <si>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</si>
  <si>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</si>
  <si>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</si>
  <si>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</si>
  <si>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</si>
  <si>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</si>
  <si>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</si>
  <si>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</si>
  <si>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</si>
  <si>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</si>
  <si>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</si>
  <si>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</si>
  <si>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</si>
  <si>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</si>
  <si>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</si>
  <si>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</si>
  <si>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</si>
  <si>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</si>
  <si>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</si>
  <si>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</si>
  <si>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</si>
  <si>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</si>
  <si>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</si>
  <si>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</si>
  <si>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</si>
  <si>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</si>
  <si>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</si>
  <si>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</si>
  <si>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</si>
  <si>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</si>
  <si>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</si>
  <si>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</si>
  <si>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</si>
  <si>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</si>
  <si>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</si>
  <si>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</si>
  <si>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</si>
  <si>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</si>
  <si>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</si>
  <si>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</si>
  <si>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</si>
  <si>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</si>
  <si>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</si>
  <si>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</si>
  <si>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</si>
  <si>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</si>
  <si>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</si>
  <si>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</si>
  <si>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</si>
  <si>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</si>
  <si>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</si>
  <si>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</si>
  <si>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</si>
  <si>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</si>
  <si>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</si>
  <si>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</si>
  <si>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</si>
  <si>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</si>
  <si>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</si>
  <si>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</si>
  <si>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</si>
  <si>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</si>
  <si>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</si>
  <si>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</si>
  <si>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</si>
  <si>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</si>
  <si>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</si>
  <si>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</si>
  <si>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</si>
  <si>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</si>
  <si>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</si>
  <si>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</si>
  <si>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</si>
  <si>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</si>
  <si>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</si>
  <si>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</si>
  <si>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</si>
  <si>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</si>
  <si>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</si>
  <si>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</si>
  <si>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</si>
  <si>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</si>
  <si>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</si>
  <si>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</si>
  <si>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</si>
  <si>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</si>
  <si>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</si>
  <si>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</si>
  <si>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</si>
  <si>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</si>
  <si>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</si>
  <si>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</si>
  <si>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</si>
  <si>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</si>
  <si>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</si>
  <si>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</si>
  <si>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</si>
  <si>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</si>
  <si>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</si>
  <si>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</si>
  <si>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</si>
  <si>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</si>
  <si>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</si>
  <si>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</si>
  <si>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</si>
  <si>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</si>
  <si>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</si>
  <si>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</si>
  <si>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</si>
  <si>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</si>
  <si>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</si>
  <si>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</si>
  <si>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</si>
  <si>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</si>
  <si>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</si>
  <si>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</si>
  <si>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</si>
  <si>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</si>
  <si>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</si>
  <si>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</si>
  <si>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</si>
  <si>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</si>
  <si>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</si>
  <si>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</si>
  <si>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</si>
  <si>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</si>
  <si>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</si>
  <si>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</si>
  <si>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</si>
  <si>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</si>
  <si>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</si>
  <si>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</si>
  <si>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</si>
  <si>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</si>
  <si>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</si>
  <si>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</si>
  <si>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</si>
  <si>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</si>
  <si>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</si>
  <si>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</si>
  <si>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</si>
  <si>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</si>
  <si>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</si>
  <si>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</si>
  <si>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</si>
  <si>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</si>
  <si>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</si>
  <si>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</si>
  <si>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</si>
  <si>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</si>
  <si>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</si>
  <si>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</si>
  <si>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</si>
  <si>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</si>
  <si>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</si>
  <si>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</si>
  <si>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</si>
  <si>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</si>
  <si>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</si>
  <si>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</si>
  <si>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</si>
  <si>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</si>
  <si>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</si>
  <si>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</si>
  <si>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</si>
  <si>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</si>
  <si>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</si>
  <si>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</si>
  <si>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</si>
  <si>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</si>
  <si>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</si>
  <si>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</si>
  <si>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</si>
  <si>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</si>
  <si>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</si>
  <si>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</si>
  <si>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</si>
  <si>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</si>
  <si>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</si>
  <si>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</si>
  <si>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</si>
  <si>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</si>
  <si>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</si>
  <si>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</si>
  <si>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</si>
  <si>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</si>
  <si>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</si>
  <si>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</si>
  <si>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</si>
  <si>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</si>
  <si>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</si>
  <si>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</si>
  <si>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</si>
  <si>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</si>
  <si>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</si>
  <si>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</si>
  <si>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</si>
  <si>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</si>
  <si>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</si>
  <si>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</si>
  <si>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</si>
  <si>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</si>
  <si>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</si>
  <si>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</si>
  <si>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</si>
  <si>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</si>
  <si>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</si>
  <si>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</si>
  <si>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</si>
  <si>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</si>
  <si>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</si>
  <si>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</si>
  <si>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</si>
  <si>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</si>
  <si>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</si>
  <si>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</si>
  <si>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</si>
  <si>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</si>
  <si>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</si>
  <si>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</si>
  <si>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</si>
  <si>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</si>
  <si>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</si>
  <si>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</si>
  <si>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</si>
  <si>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</si>
  <si>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</si>
  <si>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</si>
  <si>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</si>
  <si>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</si>
  <si>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</si>
  <si>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</si>
  <si>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</si>
  <si>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</si>
  <si>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</si>
  <si>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</si>
  <si>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</si>
  <si>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</si>
  <si>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</si>
  <si>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</si>
  <si>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</si>
  <si>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</si>
  <si>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</si>
  <si>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</si>
  <si>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</si>
  <si>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</si>
  <si>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</si>
  <si>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</si>
  <si>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</si>
  <si>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</si>
  <si>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</si>
  <si>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</si>
  <si>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</si>
  <si>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</si>
  <si>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</si>
  <si>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</si>
  <si>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</si>
  <si>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</si>
  <si>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</si>
  <si>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</si>
  <si>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</si>
  <si>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</si>
  <si>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</si>
  <si>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</si>
  <si>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</si>
  <si>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</si>
  <si>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</si>
  <si>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</si>
  <si>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</si>
  <si>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</si>
  <si>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</si>
  <si>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</si>
  <si>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</si>
  <si>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</si>
  <si>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</si>
  <si>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</si>
  <si>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</si>
  <si>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</si>
  <si>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</si>
  <si>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</si>
  <si>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</si>
  <si>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</si>
  <si>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</si>
  <si>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</si>
  <si>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</si>
  <si>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</si>
  <si>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</si>
  <si>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</si>
  <si>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</si>
  <si>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</si>
  <si>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</si>
  <si>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</si>
  <si>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</si>
  <si>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</si>
  <si>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</si>
  <si>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</si>
  <si>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</si>
  <si>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</si>
  <si>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</si>
  <si>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</si>
  <si>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</si>
  <si>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</si>
  <si>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</si>
  <si>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</si>
  <si>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</si>
  <si>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</si>
  <si>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</si>
  <si>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</si>
  <si>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</si>
  <si>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</si>
  <si>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</si>
  <si>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</si>
  <si>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</si>
  <si>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</si>
  <si>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</si>
  <si>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</si>
  <si>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</si>
  <si>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</si>
  <si>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</si>
  <si>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</si>
  <si>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</si>
  <si>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</si>
  <si>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</si>
  <si>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</si>
  <si>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</si>
  <si>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</si>
  <si>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</si>
  <si>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</si>
  <si>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</si>
  <si>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</si>
  <si>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</si>
  <si>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</si>
  <si>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</si>
  <si>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</si>
  <si>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</si>
  <si>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</si>
  <si>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</si>
  <si>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</si>
  <si>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</si>
  <si>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</si>
  <si>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</si>
  <si>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</si>
  <si>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</si>
  <si>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</si>
  <si>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</si>
  <si>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</si>
  <si>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</si>
  <si>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</si>
  <si>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</si>
  <si>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</si>
  <si>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</si>
  <si>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</si>
  <si>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</si>
  <si>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</si>
  <si>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</si>
  <si>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</si>
  <si>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</si>
  <si>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</si>
  <si>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</si>
  <si>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</si>
  <si>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</si>
  <si>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</si>
  <si>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</si>
  <si>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</si>
  <si>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</si>
  <si>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</si>
  <si>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</si>
  <si>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</si>
  <si>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</si>
  <si>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</si>
  <si>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</si>
  <si>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</si>
  <si>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</si>
  <si>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</si>
  <si>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</si>
  <si>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</si>
  <si>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</si>
  <si>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</si>
  <si>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</si>
  <si>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</si>
  <si>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</si>
  <si>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</si>
  <si>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</si>
  <si>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</si>
  <si>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</si>
  <si>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</si>
  <si>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</si>
  <si>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</si>
  <si>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</si>
  <si>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</si>
  <si>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</si>
  <si>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</si>
  <si>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</si>
  <si>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</si>
  <si>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</si>
  <si>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</si>
  <si>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</si>
  <si>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</si>
  <si>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</si>
  <si>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</si>
  <si>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</si>
  <si>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</si>
  <si>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</si>
  <si>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</si>
  <si>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</si>
  <si>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</si>
  <si>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</si>
  <si>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</si>
  <si>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</si>
  <si>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</si>
  <si>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</si>
  <si>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</si>
  <si>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</si>
  <si>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</si>
  <si>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</si>
  <si>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</si>
  <si>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</si>
  <si>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</si>
  <si>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</si>
  <si>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</si>
  <si>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</si>
  <si>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</si>
  <si>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</si>
  <si>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</si>
  <si>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</si>
  <si>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</si>
  <si>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</si>
  <si>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</si>
  <si>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</si>
  <si>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</si>
  <si>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</si>
  <si>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</si>
  <si>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</si>
  <si>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</si>
  <si>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</si>
  <si>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</si>
  <si>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</si>
  <si>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</si>
  <si>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</si>
  <si>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</si>
  <si>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</si>
  <si>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</si>
  <si>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</si>
  <si>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</si>
  <si>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</si>
  <si>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</si>
  <si>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</si>
  <si>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</si>
  <si>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</si>
  <si>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</si>
  <si>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</si>
  <si>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</si>
  <si>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</si>
  <si>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</si>
  <si>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</si>
  <si>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</si>
  <si>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</si>
  <si>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</si>
  <si>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</si>
  <si>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</si>
  <si>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</si>
  <si>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</si>
  <si>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</si>
  <si>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</si>
  <si>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</si>
  <si>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</si>
  <si>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</si>
  <si>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</si>
  <si>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</si>
  <si>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</si>
  <si>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</si>
  <si>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</si>
  <si>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</si>
  <si>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</si>
  <si>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</si>
  <si>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</si>
  <si>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</si>
  <si>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</si>
  <si>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</si>
  <si>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</si>
  <si>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</si>
  <si>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</si>
  <si>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</si>
  <si>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</si>
  <si>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</si>
  <si>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</si>
  <si>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</si>
  <si>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</si>
  <si>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</si>
  <si>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</si>
  <si>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</si>
  <si>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</si>
  <si>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</si>
  <si>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</si>
  <si>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</si>
  <si>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</si>
  <si>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</si>
  <si>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</si>
  <si>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</si>
  <si>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</si>
  <si>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</si>
  <si>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</si>
  <si>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</si>
  <si>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</si>
  <si>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</si>
  <si>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</si>
  <si>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</si>
  <si>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</si>
  <si>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</si>
  <si>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</si>
  <si>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</si>
  <si>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</si>
  <si>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</si>
  <si>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</si>
  <si>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</si>
  <si>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</si>
  <si>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</si>
  <si>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</si>
  <si>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</si>
  <si>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</si>
  <si>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</si>
  <si>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</si>
  <si>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</si>
  <si>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</si>
  <si>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</si>
  <si>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</si>
  <si>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</si>
  <si>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</si>
  <si>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</si>
  <si>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</si>
  <si>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</si>
  <si>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</si>
  <si>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</si>
  <si>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</si>
  <si>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</si>
  <si>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</si>
  <si>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</si>
  <si>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</si>
  <si>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</si>
  <si>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</si>
  <si>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</si>
  <si>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</si>
  <si>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</si>
  <si>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</si>
  <si>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</si>
  <si>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</si>
  <si>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</si>
  <si>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</si>
  <si>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</si>
  <si>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</si>
  <si>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</si>
  <si>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</si>
  <si>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</si>
  <si>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</si>
  <si>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</si>
  <si>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</si>
  <si>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</si>
  <si>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</si>
  <si>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</si>
  <si>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</si>
  <si>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</si>
  <si>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</si>
  <si>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</si>
  <si>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</si>
  <si>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</si>
  <si>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</si>
  <si>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</si>
  <si>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</si>
  <si>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</si>
  <si>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</si>
  <si>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</si>
  <si>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</si>
  <si>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</si>
  <si>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</si>
  <si>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</si>
  <si>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</si>
  <si>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</si>
  <si>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</si>
  <si>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</si>
  <si>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</si>
  <si>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</si>
  <si>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</si>
  <si>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</si>
  <si>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</si>
  <si>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</si>
  <si>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</si>
  <si>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</si>
  <si>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</si>
  <si>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</si>
  <si>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</si>
  <si>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</si>
  <si>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</si>
  <si>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</si>
  <si>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</si>
  <si>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</si>
  <si>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</si>
  <si>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</si>
  <si>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</si>
  <si>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</si>
  <si>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</si>
  <si>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</si>
  <si>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</si>
  <si>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</si>
  <si>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</si>
  <si>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</si>
  <si>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</si>
  <si>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</si>
  <si>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</si>
  <si>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</si>
  <si>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</si>
  <si>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</si>
  <si>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</si>
  <si>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</si>
  <si>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</si>
  <si>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</si>
  <si>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</si>
  <si>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</si>
  <si>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</si>
  <si>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</si>
  <si>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</si>
  <si>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</si>
  <si>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</si>
  <si>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</si>
  <si>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</si>
  <si>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</si>
  <si>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</si>
  <si>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</si>
  <si>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</si>
  <si>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</si>
  <si>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</si>
  <si>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</si>
  <si>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</si>
  <si>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</si>
  <si>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</si>
  <si>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</si>
  <si>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</si>
  <si>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</si>
  <si>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</si>
  <si>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</si>
  <si>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</si>
  <si>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</si>
  <si>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</si>
  <si>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</si>
  <si>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</si>
  <si>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</si>
  <si>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</si>
  <si>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</si>
  <si>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</si>
  <si>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</si>
  <si>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</si>
  <si>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</si>
  <si>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</si>
  <si>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</si>
  <si>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</si>
  <si>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</si>
  <si>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</si>
  <si>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</si>
  <si>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</si>
  <si>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</si>
  <si>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</si>
  <si>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</si>
  <si>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</si>
  <si>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</si>
  <si>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</si>
  <si>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</si>
  <si>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</si>
  <si>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</si>
  <si>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</si>
  <si>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</si>
  <si>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</si>
  <si>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</si>
  <si>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</si>
  <si>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</si>
  <si>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</si>
  <si>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</si>
  <si>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</si>
  <si>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</si>
  <si>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</si>
  <si>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</si>
  <si>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</si>
  <si>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</si>
  <si>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</si>
  <si>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</si>
  <si>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</si>
  <si>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</si>
  <si>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</si>
  <si>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</si>
  <si>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</si>
  <si>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</si>
  <si>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</si>
  <si>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</si>
  <si>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</si>
  <si>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</si>
  <si>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</si>
  <si>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</si>
  <si>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</si>
  <si>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</si>
  <si>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</si>
  <si>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</si>
  <si>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</si>
  <si>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</si>
  <si>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</si>
  <si>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</si>
  <si>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</si>
  <si>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</si>
  <si>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</si>
  <si>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</si>
  <si>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</si>
  <si>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</si>
  <si>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</si>
  <si>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</si>
  <si>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</si>
  <si>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</si>
  <si>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</si>
  <si>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</si>
  <si>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</si>
  <si>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</si>
  <si>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</si>
  <si>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</si>
  <si>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</si>
  <si>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</si>
  <si>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</si>
  <si>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</si>
  <si>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</si>
  <si>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</si>
  <si>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</si>
  <si>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</si>
  <si>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</si>
  <si>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</si>
  <si>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</si>
  <si>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</si>
  <si>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</si>
  <si>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</si>
  <si>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</si>
  <si>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</si>
  <si>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</si>
  <si>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</si>
  <si>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</si>
  <si>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</si>
  <si>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</si>
  <si>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</si>
  <si>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</si>
  <si>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</si>
  <si>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</si>
  <si>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</si>
  <si>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</si>
  <si>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</si>
  <si>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</si>
  <si>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</si>
  <si>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</si>
  <si>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</si>
  <si>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</si>
  <si>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</si>
  <si>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</si>
  <si>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</si>
  <si>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</si>
  <si>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</si>
  <si>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</si>
  <si>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</si>
  <si>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</si>
  <si>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</si>
  <si>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</si>
  <si>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</si>
  <si>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</si>
  <si>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</si>
  <si>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</si>
  <si>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</si>
  <si>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</si>
  <si>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</si>
  <si>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</si>
  <si>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</si>
  <si>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</si>
  <si>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</si>
  <si>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</si>
  <si>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</si>
  <si>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</si>
  <si>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</si>
  <si>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</si>
  <si>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</si>
  <si>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</si>
  <si>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</si>
  <si>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</si>
  <si>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</si>
  <si>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</si>
  <si>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</si>
  <si>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</si>
  <si>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</si>
  <si>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</si>
  <si>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</si>
  <si>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</si>
  <si>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</si>
  <si>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</si>
  <si>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</si>
  <si>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</si>
  <si>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</si>
  <si>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</si>
  <si>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</si>
  <si>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</si>
  <si>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</si>
  <si>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</si>
  <si>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</si>
  <si>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</si>
  <si>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</si>
  <si>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</si>
  <si>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</si>
  <si>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</si>
  <si>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</si>
  <si>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</si>
  <si>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</si>
  <si>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</si>
  <si>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</si>
  <si>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</si>
  <si>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</si>
  <si>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</si>
  <si>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</si>
  <si>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</si>
  <si>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</si>
  <si>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</si>
  <si>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</si>
  <si>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</si>
  <si>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</si>
  <si>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</si>
  <si>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</si>
  <si>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</si>
  <si>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</si>
  <si>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</si>
  <si>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</si>
  <si>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</si>
  <si>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</si>
  <si>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</si>
  <si>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</si>
  <si>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</si>
  <si>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</si>
  <si>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</si>
  <si>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</si>
  <si>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</si>
  <si>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</si>
  <si>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</si>
  <si>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</si>
  <si>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</si>
  <si>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</si>
  <si>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</si>
  <si>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</si>
  <si>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</si>
  <si>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</si>
  <si>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</si>
  <si>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</si>
  <si>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</si>
  <si>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</si>
  <si>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</si>
  <si>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</si>
  <si>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</si>
  <si>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</si>
  <si>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</si>
  <si>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</si>
  <si>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</si>
  <si>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</si>
  <si>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</si>
  <si>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</si>
  <si>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</si>
  <si>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</si>
  <si>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</si>
  <si>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</si>
  <si>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</si>
  <si>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</si>
  <si>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</si>
  <si>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</si>
  <si>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</si>
  <si>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</si>
  <si>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</si>
  <si>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</si>
  <si>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</si>
  <si>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</si>
  <si>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</si>
  <si>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</si>
  <si>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</si>
  <si>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</si>
  <si>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</si>
  <si>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</si>
  <si>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</si>
  <si>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</si>
  <si>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</si>
  <si>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</si>
  <si>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</si>
  <si>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</si>
  <si>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</si>
  <si>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</si>
  <si>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</si>
  <si>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</si>
  <si>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</si>
  <si>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</si>
  <si>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</si>
  <si>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</si>
  <si>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</si>
  <si>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</si>
  <si>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</si>
  <si>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</si>
  <si>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</si>
  <si>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</si>
  <si>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</si>
  <si>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</si>
  <si>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</si>
  <si>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</si>
  <si>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</si>
  <si>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</si>
  <si>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</si>
  <si>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</si>
  <si>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</si>
  <si>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</si>
  <si>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</si>
  <si>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</si>
  <si>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</si>
  <si>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</si>
  <si>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</si>
  <si>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</si>
  <si>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</si>
  <si>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</si>
  <si>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</si>
  <si>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</si>
  <si>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</si>
  <si>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</si>
  <si>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</si>
  <si>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</si>
  <si>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</si>
  <si>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</si>
  <si>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</si>
  <si>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</si>
  <si>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</si>
  <si>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</si>
  <si>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</si>
  <si>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</si>
  <si>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</si>
  <si>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</si>
  <si>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</si>
  <si>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</si>
  <si>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</si>
  <si>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</si>
  <si>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</si>
  <si>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</si>
  <si>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</si>
  <si>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</si>
  <si>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</si>
  <si>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</si>
  <si>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</si>
  <si>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</si>
  <si>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</si>
  <si>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</si>
  <si>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</si>
  <si>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</si>
  <si>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</si>
  <si>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</si>
  <si>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</si>
  <si>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</si>
  <si>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</si>
  <si>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</si>
  <si>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</si>
  <si>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</si>
  <si>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</si>
  <si>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</si>
  <si>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</si>
  <si>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</si>
  <si>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</si>
  <si>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</si>
  <si>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</si>
  <si>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</si>
  <si>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</si>
  <si>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</si>
  <si>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</si>
  <si>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</si>
  <si>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</si>
  <si>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</si>
  <si>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</si>
  <si>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</si>
  <si>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</si>
  <si>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</si>
  <si>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</si>
  <si>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</si>
  <si>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</si>
  <si>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</si>
  <si>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</si>
  <si>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</si>
  <si>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</si>
  <si>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</si>
  <si>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</si>
  <si>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</si>
  <si>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</si>
  <si>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</si>
  <si>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</si>
  <si>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</si>
  <si>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</si>
  <si>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</si>
  <si>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</si>
  <si>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</si>
  <si>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</si>
  <si>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</si>
  <si>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</si>
  <si>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</si>
  <si>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</si>
  <si>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</si>
  <si>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</si>
  <si>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</si>
  <si>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</si>
  <si>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</si>
  <si>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</si>
  <si>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</si>
  <si>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</si>
  <si>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</si>
  <si>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</si>
  <si>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</si>
  <si>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</si>
  <si>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</si>
  <si>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</si>
  <si>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</si>
  <si>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</si>
  <si>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</si>
  <si>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</si>
  <si>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</si>
  <si>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</si>
  <si>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</si>
  <si>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</si>
  <si>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</si>
  <si>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</si>
  <si>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</si>
  <si>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</si>
  <si>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</si>
  <si>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</si>
  <si>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</si>
  <si>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</si>
  <si>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</si>
  <si>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</si>
  <si>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</si>
  <si>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</si>
  <si>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</si>
  <si>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</si>
  <si>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</si>
  <si>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</si>
  <si>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</si>
  <si>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</si>
  <si>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</si>
  <si>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</si>
  <si>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</si>
  <si>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</si>
  <si>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</si>
  <si>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</si>
  <si>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</si>
  <si>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</si>
  <si>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</si>
  <si>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</si>
  <si>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</si>
  <si>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</si>
  <si>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</si>
  <si>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</si>
  <si>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</si>
  <si>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</si>
  <si>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</si>
  <si>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</si>
  <si>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</si>
  <si>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</si>
  <si>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</si>
  <si>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</si>
  <si>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</si>
  <si>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</si>
  <si>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</si>
  <si>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</si>
  <si>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</si>
  <si>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</si>
  <si>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</si>
  <si>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</si>
  <si>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</si>
  <si>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</si>
  <si>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</si>
  <si>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</si>
  <si>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</si>
  <si>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</si>
  <si>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</si>
  <si>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</si>
  <si>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</si>
  <si>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</si>
  <si>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</si>
  <si>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</si>
  <si>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</si>
  <si>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</si>
  <si>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</si>
  <si>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</si>
  <si>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</si>
  <si>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</si>
  <si>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</si>
  <si>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</si>
  <si>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</si>
  <si>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</si>
  <si>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</si>
  <si>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</si>
  <si>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</si>
  <si>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</si>
  <si>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</si>
  <si>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</si>
  <si>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</si>
  <si>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</si>
  <si>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</si>
  <si>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</si>
  <si>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</si>
  <si>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</si>
  <si>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</si>
  <si>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</si>
  <si>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</si>
  <si>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</si>
  <si>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</si>
  <si>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</si>
  <si>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</si>
  <si>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</si>
  <si>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</si>
  <si>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</si>
  <si>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</si>
  <si>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</si>
  <si>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</si>
  <si>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</si>
  <si>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</si>
  <si>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</si>
  <si>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</si>
  <si>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</si>
  <si>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</si>
  <si>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</si>
  <si>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</si>
  <si>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</si>
  <si>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</si>
  <si>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</si>
  <si>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</si>
  <si>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</si>
  <si>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</si>
  <si>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</si>
  <si>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</si>
  <si>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</si>
  <si>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</si>
  <si>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</si>
  <si>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</si>
  <si>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</si>
  <si>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</si>
  <si>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</si>
  <si>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</si>
  <si>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</si>
  <si>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</si>
  <si>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</si>
  <si>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</si>
  <si>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</si>
  <si>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</si>
  <si>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</si>
  <si>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</si>
  <si>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</si>
  <si>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</si>
  <si>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</si>
  <si>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</si>
  <si>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</si>
  <si>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</si>
  <si>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</si>
  <si>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</si>
  <si>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</si>
  <si>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</si>
  <si>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</si>
  <si>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</si>
  <si>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</si>
  <si>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</si>
  <si>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</si>
  <si>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</si>
  <si>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</si>
  <si>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</si>
  <si>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</si>
  <si>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</si>
  <si>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</si>
  <si>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</si>
  <si>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</si>
  <si>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</si>
  <si>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</si>
  <si>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</si>
  <si>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</si>
  <si>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</si>
  <si>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</si>
  <si>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</si>
  <si>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</si>
  <si>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</si>
  <si>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</si>
  <si>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</si>
  <si>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</si>
  <si>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</si>
  <si>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</si>
  <si>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</si>
  <si>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</si>
  <si>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</si>
  <si>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</si>
  <si>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</si>
  <si>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</si>
  <si>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</si>
  <si>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</si>
  <si>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</si>
  <si>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</si>
  <si>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</si>
  <si>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</si>
  <si>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</si>
  <si>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</si>
  <si>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</si>
  <si>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</si>
  <si>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</si>
  <si>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</si>
  <si>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</si>
  <si>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</si>
  <si>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</si>
  <si>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</si>
  <si>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</si>
  <si>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</si>
  <si>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</si>
  <si>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</si>
  <si>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</si>
  <si>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</si>
  <si>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</si>
  <si>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</si>
  <si>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</si>
  <si>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</si>
  <si>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</si>
  <si>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</si>
  <si>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</si>
  <si>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</si>
  <si>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</si>
  <si>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</si>
  <si>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</si>
  <si>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</si>
  <si>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</si>
  <si>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</si>
  <si>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</si>
  <si>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</si>
  <si>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</si>
  <si>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</si>
  <si>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</si>
  <si>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</si>
  <si>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</si>
  <si>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</si>
  <si>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</si>
  <si>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</si>
  <si>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</si>
  <si>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</si>
  <si>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</si>
  <si>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</si>
  <si>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</si>
  <si>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</si>
  <si>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</si>
  <si>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</si>
  <si>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</si>
  <si>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</si>
  <si>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</si>
  <si>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</si>
  <si>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</si>
  <si>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</si>
  <si>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</si>
  <si>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</si>
  <si>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</si>
  <si>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</si>
  <si>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</si>
  <si>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</si>
  <si>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</si>
  <si>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</si>
  <si>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</si>
  <si>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</si>
  <si>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</si>
  <si>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</si>
  <si>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</si>
  <si>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</si>
  <si>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</si>
  <si>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</si>
  <si>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</si>
  <si>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</si>
  <si>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</si>
  <si>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</si>
  <si>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</si>
  <si>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</si>
  <si>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</si>
  <si>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</si>
  <si>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</si>
  <si>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</si>
  <si>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</si>
  <si>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</si>
  <si>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</si>
  <si>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</si>
  <si>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</si>
  <si>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</si>
  <si>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</si>
  <si>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</si>
  <si>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</si>
  <si>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</si>
  <si>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</si>
  <si>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</si>
  <si>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</si>
  <si>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</si>
  <si>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</si>
  <si>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</si>
  <si>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</si>
  <si>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</si>
  <si>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</si>
  <si>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</si>
  <si>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</si>
  <si>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</si>
  <si>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</si>
  <si>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</si>
  <si>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</si>
  <si>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</si>
  <si>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</si>
  <si>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</si>
  <si>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</si>
  <si>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</si>
  <si>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</si>
  <si>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</si>
  <si>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</si>
  <si>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</si>
  <si>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</si>
  <si>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</si>
  <si>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</si>
  <si>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</si>
  <si>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</si>
  <si>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</si>
  <si>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</si>
  <si>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</si>
  <si>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</si>
  <si>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</si>
  <si>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</si>
  <si>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</si>
  <si>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</si>
  <si>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</si>
  <si>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</si>
  <si>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</si>
  <si>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</si>
  <si>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</si>
  <si>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</si>
  <si>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</si>
  <si>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</si>
  <si>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</si>
  <si>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</si>
  <si>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</si>
  <si>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</si>
  <si>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</si>
  <si>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</si>
  <si>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</si>
  <si>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</si>
  <si>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</si>
  <si>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</si>
  <si>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</si>
  <si>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</si>
  <si>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</si>
  <si>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</si>
  <si>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</si>
  <si>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</si>
  <si>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</si>
  <si>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</si>
  <si>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</si>
  <si>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</si>
  <si>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</si>
  <si>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</si>
  <si>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</si>
  <si>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</si>
  <si>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</si>
  <si>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</si>
  <si>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</si>
  <si>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</si>
  <si>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</si>
  <si>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</si>
  <si>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</si>
  <si>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</si>
  <si>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</si>
  <si>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</si>
  <si>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</si>
  <si>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</si>
  <si>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</si>
  <si>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</si>
  <si>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</si>
  <si>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</si>
  <si>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</si>
  <si>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</si>
  <si>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</si>
  <si>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</si>
  <si>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</si>
  <si>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</si>
  <si>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</si>
  <si>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</si>
  <si>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</si>
  <si>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</si>
  <si>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</si>
  <si>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</si>
  <si>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</si>
  <si>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</si>
  <si>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</si>
  <si>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</si>
  <si>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</si>
  <si>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</si>
  <si>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</si>
  <si>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</si>
  <si>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</si>
  <si>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</si>
  <si>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</si>
  <si>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</si>
  <si>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</si>
  <si>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</si>
  <si>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</si>
  <si>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</si>
  <si>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</si>
  <si>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</si>
  <si>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</si>
  <si>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</si>
  <si>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</si>
  <si>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</si>
  <si>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</si>
  <si>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</si>
  <si>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</si>
  <si>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</si>
  <si>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</si>
  <si>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</si>
  <si>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</si>
  <si>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</si>
  <si>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</si>
  <si>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</si>
  <si>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</si>
  <si>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</si>
  <si>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</si>
  <si>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</si>
  <si>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</si>
  <si>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</si>
  <si>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</si>
  <si>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</si>
  <si>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</si>
  <si>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</si>
  <si>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</si>
  <si>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</si>
  <si>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</si>
  <si>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</si>
  <si>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</si>
  <si>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</si>
  <si>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</si>
  <si>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</si>
  <si>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</si>
  <si>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</si>
  <si>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</si>
  <si>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</si>
  <si>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</si>
  <si>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</si>
  <si>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</si>
  <si>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</si>
  <si>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</si>
  <si>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</si>
  <si>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</si>
  <si>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</si>
  <si>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</si>
  <si>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</si>
  <si>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</si>
  <si>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</si>
  <si>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</si>
  <si>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</si>
  <si>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</si>
  <si>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</si>
  <si>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</si>
  <si>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</si>
  <si>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</si>
  <si>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</si>
  <si>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</si>
  <si>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</si>
  <si>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</si>
  <si>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</si>
  <si>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</si>
  <si>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</si>
  <si>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</si>
  <si>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</si>
  <si>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</si>
  <si>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</si>
  <si>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</si>
  <si>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</si>
  <si>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</si>
  <si>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</si>
  <si>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</si>
  <si>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</si>
  <si>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</si>
  <si>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</si>
  <si>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</si>
  <si>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</si>
  <si>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</si>
  <si>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</si>
  <si>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</si>
  <si>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</si>
  <si>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</si>
  <si>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</si>
  <si>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</si>
  <si>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</si>
  <si>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</si>
  <si>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</si>
  <si>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</si>
  <si>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</si>
  <si>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</si>
  <si>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</si>
  <si>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</si>
  <si>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</si>
  <si>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</si>
  <si>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</si>
  <si>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</si>
  <si>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</si>
  <si>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</si>
  <si>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</si>
  <si>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</si>
  <si>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</si>
  <si>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</si>
  <si>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</si>
  <si>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</si>
  <si>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</si>
  <si>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</si>
  <si>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</si>
  <si>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</si>
  <si>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</si>
  <si>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</si>
  <si>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</si>
  <si>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</si>
  <si>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</si>
  <si>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</si>
  <si>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</si>
  <si>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</si>
  <si>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</si>
  <si>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</si>
  <si>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</si>
  <si>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</si>
  <si>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</si>
  <si>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</si>
  <si>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</si>
  <si>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</si>
  <si>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</si>
  <si>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</si>
  <si>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</si>
  <si>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</si>
  <si>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</si>
  <si>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</si>
  <si>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</si>
  <si>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</si>
  <si>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</si>
  <si>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</si>
  <si>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</si>
  <si>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</si>
  <si>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</si>
  <si>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</si>
  <si>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</si>
  <si>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</si>
  <si>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</si>
  <si>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</si>
  <si>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</si>
  <si>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</si>
  <si>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</si>
  <si>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</si>
  <si>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</si>
  <si>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</si>
  <si>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</si>
  <si>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</si>
  <si>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</si>
  <si>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</si>
  <si>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</si>
  <si>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</si>
  <si>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</si>
  <si>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</si>
  <si>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</si>
  <si>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</si>
  <si>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</si>
  <si>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</si>
  <si>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</si>
  <si>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</si>
  <si>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</si>
  <si>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</si>
  <si>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</si>
  <si>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</si>
  <si>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</si>
  <si>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</si>
  <si>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</si>
  <si>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</si>
  <si>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</si>
  <si>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</si>
  <si>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</si>
  <si>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</si>
  <si>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</si>
  <si>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</si>
  <si>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</si>
  <si>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</si>
  <si>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</si>
  <si>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</si>
  <si>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</si>
  <si>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</si>
  <si>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</si>
  <si>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</si>
  <si>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</si>
  <si>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</si>
  <si>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</si>
  <si>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</si>
  <si>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</si>
  <si>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</si>
  <si>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</si>
  <si>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</si>
  <si>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</si>
  <si>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</si>
  <si>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</si>
  <si>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</si>
  <si>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</si>
  <si>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</si>
  <si>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</si>
  <si>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</si>
  <si>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</si>
  <si>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</si>
  <si>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</si>
  <si>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</si>
  <si>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</si>
  <si>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</si>
  <si>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</si>
  <si>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</si>
  <si>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</si>
  <si>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</si>
  <si>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</si>
  <si>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</si>
  <si>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</si>
  <si>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</si>
  <si>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</si>
  <si>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</si>
  <si>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</si>
  <si>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</si>
  <si>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</si>
  <si>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</si>
  <si>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</si>
  <si>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</si>
  <si>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</si>
  <si>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</si>
  <si>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</si>
  <si>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</si>
  <si>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</si>
  <si>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</si>
  <si>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</si>
  <si>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</si>
  <si>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</si>
  <si>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</si>
  <si>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</si>
  <si>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</si>
  <si>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</si>
  <si>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</si>
  <si>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</si>
  <si>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</si>
  <si>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</si>
  <si>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</si>
  <si>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</si>
  <si>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</si>
  <si>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</si>
  <si>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</si>
  <si>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</si>
  <si>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</si>
  <si>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</si>
  <si>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</si>
  <si>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</si>
  <si>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</si>
  <si>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</si>
  <si>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</si>
  <si>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</si>
  <si>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</si>
  <si>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</si>
  <si>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</si>
  <si>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</si>
  <si>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</si>
  <si>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</si>
  <si>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</si>
  <si>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</si>
  <si>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</si>
  <si>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</si>
  <si>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</si>
  <si>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</si>
  <si>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</si>
  <si>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</si>
  <si>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</si>
  <si>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</si>
  <si>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</si>
  <si>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</si>
  <si>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</si>
  <si>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</si>
  <si>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</si>
  <si>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</si>
  <si>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</si>
  <si>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</si>
  <si>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</si>
  <si>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</si>
  <si>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</si>
  <si>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</si>
  <si>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</si>
  <si>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</si>
  <si>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</si>
  <si>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</si>
  <si>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</si>
  <si>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</si>
  <si>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</si>
  <si>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</si>
  <si>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</si>
  <si>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</si>
  <si>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</si>
  <si>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</si>
  <si>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</si>
  <si>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</si>
  <si>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</si>
  <si>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</si>
  <si>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</si>
  <si>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</si>
  <si>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</si>
  <si>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</si>
  <si>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</si>
  <si>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</si>
  <si>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</si>
  <si>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</si>
  <si>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</si>
  <si>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</si>
  <si>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</si>
  <si>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</si>
  <si>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</si>
  <si>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</si>
  <si>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</si>
  <si>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</si>
  <si>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</si>
  <si>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</si>
  <si>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</si>
  <si>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</si>
  <si>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</si>
  <si>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</si>
  <si>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</si>
  <si>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</si>
  <si>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</si>
  <si>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</si>
  <si>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</si>
  <si>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</si>
  <si>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</si>
  <si>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</si>
  <si>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</si>
  <si>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</si>
  <si>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</si>
  <si>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</si>
  <si>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</si>
  <si>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</si>
  <si>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</si>
  <si>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</si>
  <si>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</si>
  <si>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</si>
  <si>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</si>
  <si>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</si>
  <si>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</si>
  <si>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</si>
  <si>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</si>
  <si>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</si>
  <si>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</si>
  <si>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</si>
  <si>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</si>
  <si>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</si>
  <si>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</si>
  <si>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</si>
  <si>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</si>
  <si>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</si>
  <si>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</si>
  <si>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</si>
  <si>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</si>
  <si>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</si>
  <si>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</si>
  <si>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</si>
  <si>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</si>
  <si>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</si>
  <si>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</si>
  <si>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</si>
  <si>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</si>
  <si>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</si>
  <si>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</si>
  <si>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</si>
  <si>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</si>
  <si>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</si>
  <si>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</si>
  <si>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</si>
  <si>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</si>
  <si>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</si>
  <si>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</si>
  <si>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</si>
  <si>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</si>
  <si>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</si>
  <si>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</si>
  <si>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</si>
  <si>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</si>
  <si>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</si>
  <si>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</si>
  <si>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</si>
  <si>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</si>
  <si>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</si>
  <si>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</si>
  <si>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</si>
  <si>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</si>
  <si>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</si>
  <si>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</si>
  <si>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</si>
  <si>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</si>
  <si>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</si>
  <si>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</si>
  <si>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</si>
  <si>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</si>
  <si>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</si>
  <si>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</si>
  <si>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</si>
  <si>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</si>
  <si>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</si>
  <si>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</si>
  <si>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</si>
  <si>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</si>
  <si>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</si>
  <si>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</si>
  <si>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</si>
  <si>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</si>
  <si>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</si>
  <si>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</si>
  <si>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</si>
  <si>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</si>
  <si>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</si>
  <si>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</si>
  <si>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</si>
  <si>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</si>
  <si>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</si>
  <si>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</si>
  <si>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</si>
  <si>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</si>
  <si>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</si>
  <si>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</si>
  <si>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</si>
  <si>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</si>
  <si>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</si>
  <si>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</si>
  <si>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</si>
  <si>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</si>
  <si>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</si>
  <si>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</si>
  <si>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</si>
  <si>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</si>
  <si>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</si>
  <si>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</si>
  <si>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</si>
  <si>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</si>
  <si>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</si>
  <si>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</si>
  <si>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</si>
  <si>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</si>
  <si>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</si>
  <si>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</si>
  <si>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</si>
  <si>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</si>
  <si>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</si>
  <si>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</si>
  <si>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</si>
  <si>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</si>
  <si>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</si>
  <si>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</si>
  <si>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</si>
  <si>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</si>
  <si>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</si>
  <si>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</si>
  <si>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</si>
  <si>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</si>
  <si>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</si>
  <si>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</si>
  <si>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</si>
  <si>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</si>
  <si>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</si>
  <si>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</si>
  <si>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</si>
  <si>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</si>
  <si>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</si>
  <si>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</si>
  <si>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</si>
  <si>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</si>
  <si>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</si>
  <si>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</si>
  <si>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</si>
  <si>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</si>
  <si>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</si>
  <si>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</si>
  <si>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</si>
  <si>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</si>
  <si>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</si>
  <si>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</si>
  <si>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</si>
  <si>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</si>
  <si>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</si>
  <si>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</si>
  <si>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</si>
  <si>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</si>
  <si>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</si>
  <si>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</si>
  <si>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</si>
  <si>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</si>
  <si>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</si>
  <si>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</si>
  <si>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</si>
  <si>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</si>
  <si>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</si>
  <si>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</si>
  <si>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</si>
  <si>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</si>
  <si>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</si>
  <si>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</si>
  <si>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</si>
  <si>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</si>
  <si>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</si>
  <si>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</si>
  <si>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</si>
  <si>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</si>
  <si>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</si>
  <si>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</si>
  <si>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</si>
  <si>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</si>
  <si>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</si>
  <si>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</si>
  <si>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</si>
  <si>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</si>
  <si>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</si>
  <si>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</si>
  <si>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</si>
  <si>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</si>
  <si>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</si>
  <si>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</si>
  <si>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</si>
  <si>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</si>
  <si>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</si>
  <si>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</si>
  <si>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</si>
  <si>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</si>
  <si>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</si>
  <si>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</si>
  <si>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</si>
  <si>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</si>
  <si>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</si>
  <si>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</si>
  <si>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</si>
  <si>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</si>
  <si>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</si>
  <si>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</si>
  <si>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</si>
  <si>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</si>
  <si>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</si>
  <si>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</si>
  <si>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</si>
  <si>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</si>
  <si>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</si>
  <si>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</si>
  <si>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</si>
  <si>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</si>
  <si>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</si>
  <si>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</si>
  <si>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</si>
  <si>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</si>
  <si>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</si>
  <si>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</si>
  <si>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</si>
  <si>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</si>
  <si>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</si>
  <si>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</si>
  <si>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</si>
  <si>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</si>
  <si>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</si>
  <si>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</si>
  <si>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</si>
  <si>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</si>
  <si>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</si>
  <si>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</si>
  <si>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</si>
  <si>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</si>
  <si>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</si>
  <si>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</si>
  <si>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</si>
  <si>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</si>
  <si>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</si>
  <si>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</si>
  <si>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</si>
  <si>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</si>
  <si>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</si>
  <si>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</si>
  <si>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</si>
  <si>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</si>
  <si>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</si>
  <si>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</si>
  <si>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</si>
  <si>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</si>
  <si>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</si>
  <si>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</si>
  <si>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</si>
  <si>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</si>
  <si>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</si>
  <si>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</si>
  <si>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</si>
  <si>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</si>
  <si>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</si>
  <si>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</si>
  <si>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</si>
  <si>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</si>
  <si>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</si>
  <si>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</si>
  <si>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</si>
  <si>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</si>
  <si>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</si>
  <si>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</si>
  <si>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</si>
  <si>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</si>
  <si>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</si>
  <si>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</si>
  <si>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</si>
  <si>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</si>
  <si>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</si>
  <si>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</si>
  <si>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</si>
  <si>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</si>
  <si>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</si>
  <si>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</si>
  <si>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</si>
  <si>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</si>
  <si>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</si>
  <si>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</si>
  <si>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</si>
  <si>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</si>
  <si>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</si>
  <si>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</si>
  <si>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</si>
  <si>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</si>
  <si>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</si>
  <si>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</si>
  <si>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</si>
  <si>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</si>
  <si>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</si>
  <si>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</si>
  <si>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</si>
  <si>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</si>
  <si>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</si>
  <si>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</si>
  <si>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</si>
  <si>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</si>
  <si>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</si>
  <si>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</si>
  <si>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</si>
  <si>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</si>
  <si>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</si>
  <si>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</si>
  <si>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</si>
  <si>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</si>
  <si>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</si>
  <si>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</si>
  <si>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</si>
  <si>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</si>
  <si>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</si>
  <si>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</si>
  <si>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</si>
  <si>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</si>
  <si>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</si>
  <si>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</si>
  <si>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</si>
  <si>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</si>
  <si>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</si>
  <si>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</si>
  <si>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</si>
  <si>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</si>
  <si>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</si>
  <si>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</si>
  <si>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</si>
  <si>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</si>
  <si>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</si>
  <si>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</si>
  <si>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</si>
  <si>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</si>
  <si>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</si>
  <si>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</si>
  <si>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</si>
  <si>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</si>
  <si>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</si>
  <si>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</si>
  <si>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</si>
  <si>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</si>
  <si>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</si>
  <si>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</si>
  <si>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</si>
  <si>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</si>
  <si>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</si>
  <si>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</si>
  <si>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</si>
  <si>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</si>
  <si>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</si>
  <si>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</si>
  <si>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</si>
  <si>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</si>
  <si>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</si>
  <si>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</si>
  <si>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</si>
  <si>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</si>
  <si>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</si>
  <si>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</si>
  <si>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</si>
  <si>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</si>
  <si>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</si>
  <si>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</si>
  <si>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</si>
  <si>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</si>
  <si>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</si>
  <si>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</si>
  <si>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</si>
  <si>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</si>
  <si>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</si>
  <si>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</si>
  <si>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</si>
  <si>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</si>
  <si>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</si>
  <si>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</si>
  <si>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</si>
  <si>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</si>
  <si>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</si>
  <si>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</si>
  <si>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</si>
  <si>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</si>
  <si>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</si>
  <si>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</si>
  <si>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</si>
  <si>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</si>
  <si>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</si>
  <si>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</si>
  <si>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</si>
  <si>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</si>
  <si>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</si>
  <si>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</si>
  <si>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</si>
  <si>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</si>
  <si>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</si>
  <si>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</si>
  <si>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</si>
  <si>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</si>
  <si>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</si>
  <si>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</si>
  <si>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</si>
  <si>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</si>
  <si>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</si>
  <si>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</si>
  <si>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</si>
  <si>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</si>
  <si>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</si>
  <si>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</si>
  <si>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</si>
  <si>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</si>
  <si>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</si>
  <si>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</si>
  <si>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</si>
  <si>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</si>
  <si>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</si>
  <si>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</si>
  <si>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</si>
  <si>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</si>
  <si>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</si>
  <si>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</si>
  <si>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</si>
  <si>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</si>
  <si>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</si>
  <si>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</si>
  <si>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</si>
  <si>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</si>
  <si>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</si>
  <si>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</si>
  <si>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</si>
  <si>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</si>
  <si>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</si>
  <si>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</si>
  <si>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</si>
  <si>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</si>
  <si>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</si>
  <si>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</si>
  <si>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</si>
  <si>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</si>
  <si>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</si>
  <si>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</si>
  <si>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</si>
  <si>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</si>
  <si>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</si>
  <si>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</si>
  <si>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</si>
  <si>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</si>
  <si>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</si>
  <si>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</si>
  <si>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</si>
  <si>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</si>
  <si>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</si>
  <si>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</si>
  <si>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</si>
  <si>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</si>
  <si>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</si>
  <si>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</si>
  <si>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</si>
  <si>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</si>
  <si>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</si>
  <si>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</si>
  <si>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</si>
  <si>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</si>
  <si>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</si>
  <si>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</si>
  <si>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</si>
  <si>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</si>
  <si>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</si>
  <si>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</si>
  <si>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</si>
  <si>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</si>
  <si>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</si>
  <si>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</si>
  <si>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</si>
  <si>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</si>
  <si>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</si>
  <si>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</si>
  <si>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</si>
  <si>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</si>
  <si>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</si>
  <si>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</si>
  <si>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</si>
  <si>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</si>
  <si>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</si>
  <si>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</si>
  <si>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</si>
  <si>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</si>
  <si>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</si>
  <si>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</si>
  <si>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</si>
  <si>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</si>
  <si>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</si>
  <si>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</si>
  <si>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</si>
  <si>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</si>
  <si>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</si>
  <si>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</si>
  <si>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</si>
  <si>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</si>
  <si>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</si>
  <si>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</si>
  <si>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</si>
  <si>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</si>
  <si>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</si>
  <si>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</si>
  <si>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</si>
  <si>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</si>
  <si>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</si>
  <si>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</si>
  <si>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</si>
  <si>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</si>
  <si>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</si>
  <si>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</si>
  <si>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</si>
  <si>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</si>
  <si>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</si>
  <si>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</si>
  <si>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</si>
  <si>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</si>
  <si>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</si>
  <si>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</si>
  <si>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</si>
  <si>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</si>
  <si>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</si>
  <si>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</si>
  <si>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</si>
  <si>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</si>
  <si>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</si>
  <si>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</si>
  <si>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</si>
  <si>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</si>
  <si>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</si>
  <si>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</si>
  <si>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</si>
  <si>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</si>
  <si>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</si>
  <si>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</si>
  <si>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</si>
  <si>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</si>
  <si>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</si>
  <si>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</si>
  <si>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</si>
  <si>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</si>
  <si>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</si>
  <si>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</si>
  <si>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</si>
  <si>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</si>
  <si>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</si>
  <si>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</si>
  <si>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</si>
  <si>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</si>
  <si>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</si>
  <si>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</si>
  <si>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</si>
  <si>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</si>
  <si>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</si>
  <si>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</si>
  <si>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</si>
  <si>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</si>
  <si>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</si>
  <si>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</si>
  <si>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</si>
  <si>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</si>
  <si>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</si>
  <si>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</si>
  <si>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</si>
  <si>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</si>
  <si>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</si>
  <si>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</si>
  <si>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</si>
  <si>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</si>
  <si>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</si>
  <si>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</si>
  <si>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</si>
  <si>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</si>
  <si>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</si>
  <si>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</si>
  <si>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</si>
  <si>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</si>
  <si>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</si>
  <si>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</si>
  <si>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</si>
  <si>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</si>
  <si>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</si>
  <si>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</si>
  <si>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</si>
  <si>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</si>
  <si>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</si>
  <si>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</si>
  <si>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</si>
  <si>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</si>
  <si>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</si>
  <si>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</si>
  <si>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</si>
  <si>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</si>
  <si>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</si>
  <si>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</si>
  <si>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</si>
  <si>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</si>
  <si>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</si>
  <si>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</si>
  <si>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</si>
  <si>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</si>
  <si>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</si>
  <si>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</si>
  <si>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</si>
  <si>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</si>
  <si>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</si>
  <si>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</si>
  <si>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</si>
  <si>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</si>
  <si>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</si>
  <si>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</si>
  <si>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</si>
  <si>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</si>
  <si>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</si>
  <si>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</si>
  <si>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</si>
  <si>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</si>
  <si>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</si>
  <si>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</si>
  <si>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</si>
  <si>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</si>
  <si>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</si>
  <si>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</si>
  <si>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</si>
  <si>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</si>
  <si>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</si>
  <si>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</si>
  <si>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</si>
  <si>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</si>
  <si>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</si>
  <si>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</si>
  <si>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</si>
  <si>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</si>
  <si>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</si>
  <si>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</si>
  <si>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</si>
  <si>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</si>
  <si>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</si>
  <si>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</si>
  <si>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</si>
  <si>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</si>
  <si>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</si>
  <si>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</si>
  <si>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</si>
  <si>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</si>
  <si>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</si>
  <si>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</si>
  <si>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</si>
  <si>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</si>
  <si>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</si>
  <si>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</si>
  <si>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</si>
  <si>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</si>
  <si>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</si>
  <si>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</si>
  <si>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</si>
  <si>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</si>
  <si>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</si>
  <si>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</si>
  <si>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</si>
  <si>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</si>
  <si>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</si>
  <si>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</si>
  <si>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</si>
  <si>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</si>
  <si>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</si>
  <si>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</si>
  <si>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</si>
  <si>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</si>
  <si>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</si>
  <si>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</si>
  <si>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</si>
  <si>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</si>
  <si>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</si>
  <si>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</si>
  <si>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</si>
  <si>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</si>
  <si>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</si>
  <si>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</si>
  <si>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</si>
  <si>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</si>
  <si>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</si>
  <si>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</si>
  <si>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</si>
  <si>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</si>
  <si>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</si>
  <si>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</si>
  <si>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</si>
  <si>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</si>
  <si>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</si>
  <si>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</si>
  <si>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</si>
  <si>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</si>
  <si>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</si>
  <si>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</si>
  <si>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</si>
  <si>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</si>
  <si>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</si>
  <si>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</si>
  <si>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</si>
  <si>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</si>
  <si>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</si>
  <si>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</si>
  <si>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</si>
  <si>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</si>
  <si>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</si>
  <si>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</si>
  <si>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</si>
  <si>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</si>
  <si>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</si>
  <si>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</si>
  <si>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</si>
  <si>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</si>
  <si>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</si>
  <si>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</si>
  <si>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</si>
  <si>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</si>
  <si>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</si>
  <si>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</si>
  <si>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</si>
  <si>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</si>
  <si>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</si>
  <si>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</si>
  <si>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</si>
  <si>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</si>
  <si>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</si>
  <si>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</si>
  <si>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</si>
  <si>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</si>
  <si>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</si>
  <si>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</si>
  <si>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</si>
  <si>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</si>
  <si>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</si>
  <si>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</si>
  <si>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</si>
  <si>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</si>
  <si>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</si>
  <si>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</si>
  <si>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</si>
  <si>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</si>
  <si>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</si>
  <si>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</si>
  <si>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</si>
  <si>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</si>
  <si>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</si>
  <si>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</si>
  <si>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</si>
  <si>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</si>
  <si>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</si>
  <si>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</si>
  <si>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</si>
  <si>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</si>
  <si>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</si>
  <si>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</si>
  <si>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</si>
  <si>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</si>
  <si>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</si>
  <si>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</si>
  <si>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</si>
  <si>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</si>
  <si>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</si>
  <si>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</si>
  <si>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</si>
  <si>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</si>
  <si>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</si>
  <si>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</si>
  <si>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</si>
  <si>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</si>
  <si>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</si>
  <si>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</si>
  <si>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</si>
  <si>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</si>
  <si>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</si>
  <si>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</si>
  <si>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</si>
  <si>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</si>
  <si>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</si>
  <si>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</si>
  <si>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</si>
  <si>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</si>
  <si>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</si>
  <si>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</si>
  <si>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</si>
  <si>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</si>
  <si>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</si>
  <si>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</si>
  <si>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</si>
  <si>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</si>
  <si>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</si>
  <si>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</si>
  <si>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</si>
  <si>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</si>
  <si>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</si>
  <si>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</si>
  <si>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</si>
  <si>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</si>
  <si>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</si>
  <si>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</si>
  <si>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</si>
  <si>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</si>
  <si>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</si>
  <si>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</si>
  <si>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</si>
  <si>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</si>
  <si>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</si>
  <si>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</si>
  <si>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</si>
  <si>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</si>
  <si>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</si>
  <si>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</si>
  <si>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</si>
  <si>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</si>
  <si>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</si>
  <si>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</si>
  <si>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</si>
  <si>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</si>
  <si>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</si>
  <si>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</si>
  <si>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</si>
  <si>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</si>
  <si>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</si>
  <si>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</si>
  <si>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</si>
  <si>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</si>
  <si>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</si>
  <si>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</si>
  <si>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</si>
  <si>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</si>
  <si>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</si>
  <si>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</si>
  <si>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</si>
  <si>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</si>
  <si>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</si>
  <si>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</si>
  <si>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</si>
  <si>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</si>
  <si>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</si>
  <si>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</si>
  <si>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</si>
  <si>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</si>
  <si>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</si>
  <si>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</si>
  <si>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</si>
  <si>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</si>
  <si>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</si>
  <si>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</si>
  <si>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</si>
  <si>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</si>
  <si>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</si>
  <si>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</si>
  <si>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</si>
  <si>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</si>
  <si>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</si>
  <si>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</si>
  <si>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</si>
  <si>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</si>
  <si>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</si>
  <si>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</si>
  <si>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</si>
  <si>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</si>
  <si>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</si>
  <si>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</si>
  <si>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</si>
  <si>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</si>
  <si>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</si>
  <si>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</si>
  <si>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</si>
  <si>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</si>
  <si>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</si>
  <si>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</si>
  <si>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</si>
  <si>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</si>
  <si>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</si>
  <si>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</si>
  <si>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</si>
  <si>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</si>
  <si>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</si>
  <si>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</si>
  <si>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</si>
  <si>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</si>
  <si>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</si>
  <si>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</si>
  <si>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</si>
  <si>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</si>
  <si>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</si>
  <si>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</si>
  <si>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</si>
  <si>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</si>
  <si>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</si>
  <si>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</si>
  <si>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</si>
  <si>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</si>
  <si>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</si>
  <si>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</si>
  <si>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</si>
  <si>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</si>
  <si>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</si>
  <si>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</si>
  <si>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</si>
  <si>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</si>
  <si>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</si>
  <si>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</si>
  <si>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</si>
  <si>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</si>
  <si>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</si>
  <si>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</si>
  <si>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</si>
  <si>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</si>
  <si>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</si>
  <si>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</si>
  <si>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</si>
  <si>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</si>
  <si>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</si>
  <si>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</si>
  <si>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</si>
  <si>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</si>
  <si>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</si>
  <si>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</si>
  <si>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</si>
  <si>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</si>
  <si>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</si>
  <si>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</si>
  <si>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</si>
  <si>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</si>
  <si>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</si>
  <si>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</si>
  <si>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</si>
  <si>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</si>
  <si>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</si>
  <si>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</si>
  <si>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</si>
  <si>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</si>
  <si>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</si>
  <si>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</si>
  <si>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</si>
  <si>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</si>
  <si>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</si>
  <si>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</si>
  <si>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</si>
  <si>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</si>
  <si>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</si>
  <si>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</si>
  <si>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</si>
  <si>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</si>
  <si>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</si>
  <si>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</si>
  <si>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</si>
  <si>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</si>
  <si>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</si>
  <si>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</si>
  <si>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</si>
  <si>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</si>
  <si>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</si>
  <si>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</si>
  <si>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</si>
  <si>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</si>
  <si>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</si>
  <si>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</si>
  <si>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</si>
  <si>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</si>
  <si>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</si>
  <si>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</si>
  <si>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</si>
  <si>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</si>
  <si>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</si>
  <si>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</si>
  <si>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</si>
  <si>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</si>
  <si>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</si>
  <si>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</si>
  <si>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</si>
  <si>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</si>
  <si>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</si>
  <si>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</si>
  <si>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</si>
  <si>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</si>
  <si>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</si>
  <si>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</si>
  <si>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</si>
  <si>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</si>
  <si>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</si>
  <si>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</si>
  <si>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</si>
  <si>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</si>
  <si>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</si>
  <si>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</si>
  <si>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</si>
  <si>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</si>
  <si>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</si>
  <si>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</si>
  <si>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</si>
  <si>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</si>
  <si>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</si>
  <si>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</si>
  <si>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</si>
  <si>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</si>
  <si>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</si>
  <si>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</si>
  <si>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</si>
  <si>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</si>
  <si>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</si>
  <si>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</si>
  <si>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</si>
  <si>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</si>
  <si>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</si>
  <si>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</si>
  <si>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</si>
  <si>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</si>
  <si>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</si>
  <si>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</si>
  <si>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</si>
  <si>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</si>
  <si>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</si>
  <si>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</si>
  <si>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</si>
  <si>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</si>
  <si>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</si>
  <si>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</si>
  <si>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</si>
  <si>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</si>
  <si>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</si>
  <si>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</si>
  <si>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</si>
  <si>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</si>
  <si>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</si>
  <si>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</si>
  <si>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</si>
  <si>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</si>
  <si>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</si>
  <si>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</si>
  <si>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</si>
  <si>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</si>
  <si>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</si>
  <si>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</si>
  <si>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</si>
  <si>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</si>
  <si>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</si>
  <si>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</si>
  <si>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</si>
  <si>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</si>
  <si>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</si>
  <si>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</si>
  <si>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</si>
  <si>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</si>
  <si>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</si>
  <si>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</si>
  <si>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</si>
  <si>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</si>
  <si>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</si>
  <si>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</si>
  <si>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</si>
  <si>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</si>
  <si>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</si>
  <si>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</si>
  <si>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</si>
  <si>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</si>
  <si>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</si>
  <si>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</si>
  <si>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</si>
  <si>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</si>
  <si>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</si>
  <si>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</si>
  <si>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</si>
  <si>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</si>
  <si>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</si>
  <si>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</si>
  <si>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</si>
  <si>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</si>
  <si>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</si>
  <si>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</si>
  <si>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</si>
  <si>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</si>
  <si>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</si>
  <si>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</si>
  <si>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</si>
  <si>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</si>
  <si>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</si>
  <si>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</si>
  <si>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</si>
  <si>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</si>
  <si>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</si>
  <si>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</si>
  <si>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</si>
  <si>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</si>
  <si>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</si>
  <si>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</si>
  <si>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</si>
  <si>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</si>
  <si>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</si>
  <si>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</si>
  <si>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</si>
  <si>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</si>
  <si>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</si>
  <si>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</si>
  <si>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</si>
  <si>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</si>
  <si>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</si>
  <si>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</si>
  <si>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</si>
  <si>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</si>
  <si>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</si>
  <si>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</si>
  <si>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</si>
  <si>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</si>
  <si>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</si>
  <si>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</si>
  <si>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</si>
  <si>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</si>
  <si>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</si>
  <si>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</si>
  <si>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</si>
  <si>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</si>
  <si>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</si>
  <si>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</si>
  <si>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</si>
  <si>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</si>
  <si>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</si>
  <si>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</si>
  <si>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</si>
  <si>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</si>
  <si>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</si>
  <si>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</si>
  <si>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</si>
  <si>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</si>
  <si>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</si>
  <si>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</si>
  <si>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</si>
  <si>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</si>
  <si>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</si>
  <si>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</si>
  <si>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</si>
  <si>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</si>
  <si>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</si>
  <si>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</si>
  <si>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</si>
  <si>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</si>
  <si>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</si>
  <si>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</si>
  <si>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</si>
  <si>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</si>
  <si>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</si>
  <si>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</si>
  <si>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</si>
  <si>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</si>
  <si>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</si>
  <si>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</si>
  <si>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</si>
  <si>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</si>
  <si>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</si>
  <si>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</si>
  <si>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</si>
  <si>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</si>
  <si>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</si>
  <si>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</si>
  <si>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</si>
  <si>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</si>
  <si>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</si>
  <si>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</si>
  <si>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</si>
  <si>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</si>
  <si>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</si>
  <si>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</si>
  <si>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</si>
  <si>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</si>
  <si>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</si>
  <si>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</si>
  <si>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</si>
  <si>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</si>
  <si>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</si>
  <si>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</si>
  <si>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</si>
  <si>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</si>
  <si>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</si>
  <si>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</si>
  <si>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</si>
  <si>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</si>
  <si>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</si>
  <si>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</si>
  <si>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</si>
  <si>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</si>
  <si>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</si>
  <si>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</si>
  <si>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</si>
  <si>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</si>
  <si>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</si>
  <si>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</si>
  <si>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</si>
  <si>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</si>
  <si>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</si>
  <si>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</si>
  <si>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</si>
  <si>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</si>
  <si>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</si>
  <si>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</si>
  <si>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</si>
  <si>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</si>
  <si>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</si>
  <si>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</si>
  <si>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</si>
  <si>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</si>
  <si>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</si>
  <si>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</si>
  <si>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</si>
  <si>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</si>
  <si>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</si>
  <si>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</si>
  <si>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</si>
  <si>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</si>
  <si>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</si>
  <si>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</si>
  <si>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</si>
  <si>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</si>
  <si>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</si>
  <si>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</si>
  <si>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</si>
  <si>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</si>
  <si>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</si>
  <si>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</si>
  <si>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</si>
  <si>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</si>
  <si>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</si>
  <si>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</si>
  <si>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</si>
  <si>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</si>
  <si>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</si>
  <si>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</si>
  <si>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</si>
  <si>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</si>
  <si>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</si>
  <si>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</si>
  <si>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</si>
  <si>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</si>
  <si>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</si>
  <si>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</si>
  <si>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</si>
  <si>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</si>
  <si>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</si>
  <si>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</si>
  <si>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</si>
  <si>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</si>
  <si>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</si>
  <si>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</si>
  <si>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</si>
  <si>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</si>
  <si>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</si>
  <si>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</si>
  <si>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</si>
  <si>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</si>
  <si>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</si>
  <si>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</si>
  <si>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</si>
  <si>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</si>
  <si>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</si>
  <si>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</si>
  <si>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</si>
  <si>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</si>
  <si>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</si>
  <si>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</si>
  <si>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</si>
  <si>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</si>
  <si>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</si>
  <si>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</si>
  <si>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</si>
  <si>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</si>
  <si>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</si>
  <si>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</si>
  <si>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</si>
  <si>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</si>
  <si>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</si>
  <si>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</si>
  <si>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</si>
  <si>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</si>
  <si>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</si>
  <si>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</si>
  <si>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</si>
  <si>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</si>
  <si>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</si>
  <si>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</si>
  <si>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</si>
  <si>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</si>
  <si>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</si>
  <si>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</si>
  <si>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</si>
  <si>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</si>
  <si>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</si>
  <si>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</si>
  <si>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</si>
  <si>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</si>
  <si>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</si>
  <si>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</si>
  <si>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</si>
  <si>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</si>
  <si>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</si>
  <si>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</si>
  <si>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</si>
  <si>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</si>
  <si>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</si>
  <si>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</si>
  <si>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</si>
  <si>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</si>
  <si>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</si>
  <si>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</si>
  <si>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</si>
  <si>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</si>
  <si>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</si>
  <si>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</si>
  <si>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</si>
  <si>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</si>
  <si>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</si>
  <si>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</si>
  <si>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</si>
  <si>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</si>
  <si>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</si>
  <si>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</si>
  <si>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</si>
  <si>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</si>
  <si>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</si>
  <si>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</si>
  <si>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</si>
  <si>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</si>
  <si>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</si>
  <si>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</si>
  <si>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</si>
  <si>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</si>
  <si>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</si>
  <si>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</si>
  <si>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</si>
  <si>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</si>
  <si>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</si>
  <si>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</si>
  <si>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</si>
  <si>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</si>
  <si>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</si>
  <si>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</si>
  <si>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</si>
  <si>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</si>
  <si>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</si>
  <si>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</si>
  <si>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</si>
  <si>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</si>
  <si>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</si>
  <si>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</si>
  <si>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</si>
  <si>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</si>
  <si>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</si>
  <si>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</si>
  <si>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</si>
  <si>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</si>
  <si>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</si>
  <si>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</si>
  <si>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</si>
  <si>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</si>
  <si>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</si>
  <si>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</si>
  <si>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</si>
  <si>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</si>
  <si>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</si>
  <si>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</si>
  <si>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</si>
  <si>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</si>
  <si>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</si>
  <si>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</si>
  <si>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</si>
  <si>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</si>
  <si>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</si>
  <si>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</si>
  <si>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</si>
  <si>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</si>
  <si>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</si>
  <si>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</si>
  <si>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</si>
  <si>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</si>
  <si>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</si>
  <si>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</si>
  <si>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</si>
  <si>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</si>
  <si>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</si>
  <si>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</si>
  <si>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</si>
  <si>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</si>
  <si>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</si>
  <si>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</si>
  <si>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</si>
  <si>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</si>
  <si>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</si>
  <si>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</si>
  <si>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</si>
  <si>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</si>
  <si>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</si>
  <si>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</si>
  <si>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</si>
  <si>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</si>
  <si>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</si>
  <si>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</si>
  <si>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</si>
  <si>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</si>
  <si>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</si>
  <si>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</si>
  <si>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</si>
  <si>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</si>
  <si>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</si>
  <si>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</si>
  <si>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</si>
  <si>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</si>
  <si>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</si>
  <si>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</si>
  <si>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</si>
  <si>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</si>
  <si>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</si>
  <si>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</si>
  <si>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</si>
  <si>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</si>
  <si>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</si>
  <si>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</si>
  <si>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</si>
  <si>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</si>
  <si>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</si>
  <si>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</si>
  <si>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</si>
  <si>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</si>
  <si>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</si>
  <si>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</si>
  <si>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</si>
  <si>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</si>
  <si>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</si>
  <si>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</si>
  <si>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</si>
  <si>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</si>
  <si>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</si>
  <si>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</si>
  <si>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</si>
  <si>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</si>
  <si>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</si>
  <si>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</si>
  <si>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</si>
  <si>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</si>
  <si>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</si>
  <si>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</si>
  <si>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</si>
  <si>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</si>
  <si>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</si>
  <si>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</si>
  <si>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</si>
  <si>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</si>
  <si>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</si>
  <si>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</si>
  <si>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</si>
  <si>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</si>
  <si>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</si>
  <si>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</si>
  <si>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</si>
  <si>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</si>
  <si>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</si>
  <si>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</si>
  <si>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</si>
  <si>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</si>
  <si>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</si>
  <si>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</si>
  <si>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</si>
  <si>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</si>
  <si>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</si>
  <si>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</si>
  <si>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</si>
  <si>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</si>
  <si>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</si>
  <si>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</si>
  <si>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</si>
  <si>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</si>
  <si>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</si>
  <si>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</si>
  <si>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</si>
  <si>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</si>
  <si>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</si>
  <si>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</si>
  <si>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</si>
  <si>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</si>
  <si>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</si>
  <si>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</si>
  <si>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</si>
  <si>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</si>
  <si>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</si>
  <si>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</si>
  <si>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</si>
  <si>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</si>
  <si>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</si>
  <si>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</si>
  <si>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</si>
  <si>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</si>
  <si>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</si>
  <si>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</si>
  <si>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</si>
  <si>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</si>
  <si>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</si>
  <si>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</si>
  <si>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</si>
  <si>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</si>
  <si>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</si>
  <si>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</si>
  <si>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</si>
  <si>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</si>
  <si>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</si>
  <si>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</si>
  <si>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</si>
  <si>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</si>
  <si>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</si>
  <si>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</si>
  <si>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</si>
  <si>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</si>
  <si>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</si>
  <si>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</si>
  <si>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</si>
  <si>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</si>
  <si>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</si>
  <si>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</si>
  <si>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</si>
  <si>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</si>
  <si>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</si>
  <si>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</si>
  <si>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</si>
  <si>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</si>
  <si>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</si>
  <si>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</si>
  <si>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</si>
  <si>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</si>
  <si>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</si>
  <si>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</si>
  <si>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</si>
  <si>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</si>
  <si>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</si>
  <si>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</si>
  <si>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</si>
  <si>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</si>
  <si>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</si>
  <si>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</si>
  <si>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</si>
  <si>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</si>
  <si>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</si>
  <si>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</si>
  <si>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</si>
  <si>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</si>
  <si>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</si>
  <si>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</si>
  <si>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</si>
  <si>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</si>
  <si>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</si>
  <si>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</si>
  <si>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</si>
  <si>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</si>
  <si>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</si>
  <si>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</si>
  <si>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</si>
  <si>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</si>
  <si>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</si>
  <si>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</si>
  <si>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</si>
  <si>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</si>
  <si>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</si>
  <si>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</si>
  <si>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</si>
  <si>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</si>
  <si>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</si>
  <si>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</si>
  <si>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</si>
  <si>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</si>
  <si>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</si>
  <si>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</si>
  <si>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</si>
  <si>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</si>
  <si>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</si>
  <si>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</si>
  <si>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</si>
  <si>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</si>
  <si>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</si>
  <si>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</si>
  <si>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</si>
  <si>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</si>
  <si>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</si>
  <si>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</si>
  <si>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</si>
  <si>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</si>
  <si>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</si>
  <si>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</si>
  <si>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</si>
  <si>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</si>
  <si>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</si>
  <si>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</si>
  <si>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</si>
  <si>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</si>
  <si>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</si>
  <si>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</si>
  <si>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</si>
  <si>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</si>
  <si>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</si>
  <si>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</si>
  <si>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</si>
  <si>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</si>
  <si>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</si>
  <si>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</si>
  <si>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</si>
  <si>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</si>
  <si>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</si>
  <si>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</si>
  <si>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</si>
  <si>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</si>
  <si>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</si>
  <si>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</si>
  <si>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</si>
  <si>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</si>
  <si>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</si>
  <si>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</si>
  <si>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</si>
  <si>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</si>
  <si>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</si>
  <si>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</si>
  <si>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</si>
  <si>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</si>
  <si>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</si>
  <si>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</si>
  <si>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</si>
  <si>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</si>
  <si>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</si>
  <si>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</si>
  <si>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</si>
  <si>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</si>
  <si>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</si>
  <si>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</si>
  <si>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</si>
  <si>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</si>
  <si>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</si>
  <si>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</si>
  <si>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</si>
  <si>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</si>
  <si>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</si>
  <si>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</si>
  <si>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</si>
  <si>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</si>
  <si>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</si>
  <si>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</si>
  <si>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</si>
  <si>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</si>
  <si>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</si>
  <si>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</si>
  <si>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</si>
  <si>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</si>
  <si>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</si>
  <si>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</si>
  <si>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</si>
  <si>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</si>
  <si>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</si>
  <si>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</si>
  <si>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</si>
  <si>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</si>
  <si>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</si>
  <si>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</si>
  <si>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</si>
  <si>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</si>
  <si>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</si>
  <si>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</si>
  <si>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</si>
  <si>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</si>
  <si>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</si>
  <si>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</si>
  <si>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</si>
  <si>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</si>
  <si>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</si>
  <si>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</si>
  <si>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</si>
  <si>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</si>
  <si>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</si>
  <si>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</si>
  <si>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</si>
  <si>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</si>
  <si>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</si>
  <si>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</si>
  <si>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</si>
  <si>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</si>
  <si>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</si>
  <si>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</si>
  <si>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</si>
  <si>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</si>
  <si>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</si>
  <si>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</si>
  <si>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</si>
  <si>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</si>
  <si>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</si>
  <si>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</si>
  <si>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</si>
  <si>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</si>
  <si>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</si>
  <si>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</si>
  <si>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</si>
  <si>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</si>
  <si>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</si>
  <si>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</si>
  <si>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</si>
  <si>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</si>
  <si>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</si>
  <si>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</si>
  <si>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</si>
  <si>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</si>
  <si>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</si>
  <si>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</si>
  <si>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</si>
  <si>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</si>
  <si>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</si>
  <si>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</si>
  <si>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</si>
  <si>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</si>
  <si>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</si>
  <si>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</si>
  <si>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</si>
  <si>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</si>
  <si>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</si>
  <si>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</si>
  <si>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</si>
  <si>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</si>
  <si>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</si>
  <si>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</si>
  <si>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</si>
  <si>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</si>
  <si>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</si>
  <si>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</si>
  <si>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</si>
  <si>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</si>
  <si>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</si>
  <si>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</si>
  <si>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</si>
  <si>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</si>
  <si>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</si>
  <si>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</si>
  <si>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</si>
  <si>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</si>
  <si>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</si>
  <si>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</si>
  <si>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</si>
  <si>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</si>
  <si>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</si>
  <si>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</si>
  <si>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</si>
  <si>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</si>
  <si>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</si>
  <si>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</si>
  <si>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</si>
  <si>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</si>
  <si>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</si>
  <si>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</si>
  <si>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</si>
  <si>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</si>
  <si>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</si>
  <si>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</si>
  <si>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</si>
  <si>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</si>
  <si>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</si>
  <si>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</si>
  <si>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</si>
  <si>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</si>
  <si>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</si>
  <si>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</si>
  <si>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</si>
  <si>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</si>
  <si>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</si>
  <si>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</si>
  <si>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</si>
  <si>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</si>
  <si>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</si>
  <si>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</si>
  <si>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</si>
  <si>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</si>
  <si>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</si>
  <si>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</si>
  <si>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</si>
  <si>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</si>
  <si>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</si>
  <si>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</si>
  <si>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</si>
  <si>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</si>
  <si>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</si>
  <si>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</si>
  <si>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</si>
  <si>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</si>
  <si>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</si>
  <si>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</si>
  <si>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</si>
  <si>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</si>
  <si>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</si>
  <si>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</si>
  <si>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</si>
  <si>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</si>
  <si>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</si>
  <si>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</si>
  <si>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</si>
  <si>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</si>
  <si>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</si>
  <si>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</si>
  <si>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</si>
  <si>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</si>
  <si>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</si>
  <si>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</si>
  <si>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</si>
  <si>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</si>
  <si>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</si>
  <si>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</si>
  <si>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</si>
  <si>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</si>
  <si>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</si>
  <si>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</si>
  <si>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</si>
  <si>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</si>
  <si>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</si>
  <si>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</si>
  <si>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</si>
  <si>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</si>
  <si>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</si>
  <si>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</si>
  <si>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</si>
  <si>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</si>
  <si>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</si>
  <si>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</si>
  <si>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</si>
  <si>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</si>
  <si>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</si>
  <si>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</si>
  <si>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</si>
  <si>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</si>
  <si>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</si>
  <si>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</si>
  <si>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</si>
  <si>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</si>
  <si>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</si>
  <si>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</si>
  <si>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</si>
  <si>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</si>
  <si>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</si>
  <si>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</si>
  <si>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</si>
  <si>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</si>
  <si>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</si>
  <si>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</si>
  <si>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</si>
  <si>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</si>
  <si>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</si>
  <si>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</si>
  <si>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</si>
  <si>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</si>
  <si>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</si>
  <si>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</si>
  <si>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</si>
  <si>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</si>
  <si>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</si>
  <si>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</si>
  <si>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</si>
  <si>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</si>
  <si>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</si>
  <si>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</si>
  <si>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</si>
  <si>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</si>
  <si>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</si>
  <si>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</si>
  <si>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</si>
  <si>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</si>
  <si>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</si>
  <si>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</si>
  <si>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</si>
  <si>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</si>
  <si>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</si>
  <si>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</si>
  <si>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</si>
  <si>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</si>
  <si>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</si>
  <si>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</si>
  <si>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</si>
  <si>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</si>
  <si>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</si>
  <si>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</si>
  <si>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</si>
  <si>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</si>
  <si>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</si>
  <si>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</si>
  <si>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</si>
  <si>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</si>
  <si>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</si>
  <si>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</si>
  <si>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</si>
  <si>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</si>
  <si>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</si>
  <si>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</si>
  <si>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</si>
  <si>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</si>
  <si>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</si>
  <si>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</si>
  <si>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</si>
  <si>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</si>
  <si>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</si>
  <si>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</si>
  <si>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</si>
  <si>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</si>
  <si>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</si>
  <si>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</si>
  <si>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</si>
  <si>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</si>
  <si>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</si>
  <si>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</si>
  <si>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</si>
  <si>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</si>
  <si>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</si>
  <si>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</si>
  <si>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</si>
  <si>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</si>
  <si>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</si>
  <si>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</si>
  <si>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</si>
  <si>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</si>
  <si>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</si>
  <si>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</si>
  <si>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</si>
  <si>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</si>
  <si>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</si>
  <si>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</si>
  <si>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</si>
  <si>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</si>
  <si>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</si>
  <si>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</si>
  <si>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</si>
  <si>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</si>
  <si>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</si>
  <si>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</si>
  <si>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</si>
  <si>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</si>
  <si>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</si>
  <si>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</si>
  <si>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</si>
  <si>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</si>
  <si>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</si>
  <si>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</si>
  <si>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</si>
  <si>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</si>
  <si>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</si>
  <si>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</si>
  <si>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</si>
  <si>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</si>
  <si>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</si>
  <si>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</si>
  <si>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</si>
  <si>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</si>
  <si>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</si>
  <si>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</si>
  <si>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</si>
  <si>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</si>
  <si>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</si>
  <si>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</si>
  <si>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</si>
  <si>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</si>
  <si>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</si>
  <si>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</si>
  <si>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</si>
  <si>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</si>
  <si>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</si>
  <si>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</si>
  <si>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</si>
  <si>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</si>
  <si>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</si>
  <si>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</si>
  <si>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</si>
  <si>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</si>
  <si>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</si>
  <si>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</si>
  <si>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</si>
  <si>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</si>
  <si>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</si>
  <si>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</si>
  <si>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</si>
  <si>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</si>
  <si>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</si>
  <si>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</si>
  <si>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</si>
  <si>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</si>
  <si>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</si>
  <si>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</si>
  <si>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</si>
  <si>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</si>
  <si>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</si>
  <si>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</si>
  <si>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</si>
  <si>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</si>
  <si>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</si>
  <si>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</si>
  <si>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</si>
  <si>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</si>
  <si>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</si>
  <si>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</si>
  <si>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</si>
  <si>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</si>
  <si>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</si>
  <si>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</si>
  <si>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</si>
  <si>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</si>
  <si>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</si>
  <si>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</si>
  <si>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</si>
  <si>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</si>
  <si>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</si>
  <si>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</si>
  <si>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</si>
  <si>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</si>
  <si>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</si>
  <si>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</si>
  <si>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</si>
  <si>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</si>
  <si>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</si>
  <si>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</si>
  <si>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</si>
  <si>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</si>
  <si>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</si>
  <si>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</si>
  <si>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</si>
  <si>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</si>
  <si>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</si>
  <si>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</si>
  <si>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</si>
  <si>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</si>
  <si>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</si>
  <si>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</si>
  <si>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</si>
  <si>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</si>
  <si>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</si>
  <si>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</si>
  <si>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</si>
  <si>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</si>
  <si>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</si>
  <si>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</si>
  <si>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</si>
  <si>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</si>
  <si>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</si>
  <si>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</si>
  <si>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</si>
  <si>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</si>
  <si>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</si>
  <si>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</si>
  <si>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</si>
  <si>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</si>
  <si>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</si>
  <si>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</si>
  <si>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</si>
  <si>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</si>
  <si>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</si>
  <si>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</si>
  <si>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</si>
  <si>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</si>
  <si>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</si>
  <si>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</si>
  <si>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</si>
  <si>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</si>
  <si>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</si>
  <si>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</si>
  <si>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</si>
  <si>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</si>
  <si>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</si>
  <si>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</si>
  <si>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</si>
  <si>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</si>
  <si>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</si>
  <si>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</si>
  <si>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</si>
  <si>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</si>
  <si>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</si>
  <si>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</si>
  <si>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</si>
  <si>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</si>
  <si>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</si>
  <si>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</si>
  <si>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</si>
  <si>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</si>
  <si>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</si>
  <si>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</si>
  <si>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</si>
  <si>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</si>
  <si>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</si>
  <si>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</si>
  <si>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</si>
  <si>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</si>
  <si>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</si>
  <si>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</si>
  <si>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</si>
  <si>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</si>
  <si>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</si>
  <si>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</si>
  <si>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</si>
  <si>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</si>
  <si>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</si>
  <si>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</si>
  <si>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</si>
  <si>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</si>
  <si>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</si>
  <si>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</si>
  <si>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</si>
  <si>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</si>
  <si>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</si>
  <si>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</si>
  <si>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</si>
  <si>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</si>
  <si>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</si>
  <si>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</si>
  <si>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</si>
  <si>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</si>
  <si>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</si>
  <si>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</si>
  <si>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</si>
  <si>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</si>
  <si>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</si>
  <si>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</si>
  <si>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</si>
  <si>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</si>
  <si>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</si>
  <si>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</si>
  <si>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</si>
  <si>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</si>
  <si>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</si>
  <si>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</si>
  <si>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</si>
  <si>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</si>
  <si>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</si>
  <si>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</si>
  <si>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</si>
  <si>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</si>
  <si>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</si>
  <si>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</si>
  <si>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</si>
  <si>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</si>
  <si>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</si>
  <si>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</si>
  <si>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</si>
  <si>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</si>
  <si>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</si>
  <si>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</si>
  <si>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</si>
  <si>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</si>
  <si>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</si>
  <si>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</si>
  <si>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</si>
  <si>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</si>
  <si>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</si>
  <si>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</si>
  <si>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</si>
  <si>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</si>
  <si>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</si>
  <si>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</si>
  <si>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</si>
  <si>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</si>
  <si>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</si>
  <si>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</si>
  <si>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</si>
  <si>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</si>
  <si>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</si>
  <si>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</si>
  <si>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</si>
  <si>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</si>
  <si>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</si>
  <si>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</si>
  <si>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</si>
  <si>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</si>
  <si>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</si>
  <si>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</si>
  <si>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</si>
  <si>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</si>
  <si>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</si>
  <si>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</si>
  <si>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</si>
  <si>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</si>
  <si>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</si>
  <si>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</si>
  <si>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</si>
  <si>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</si>
  <si>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</si>
  <si>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</si>
  <si>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</si>
  <si>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</si>
  <si>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</si>
  <si>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</si>
  <si>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</si>
  <si>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</si>
  <si>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</si>
  <si>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</si>
  <si>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</si>
  <si>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</si>
  <si>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</si>
  <si>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</si>
  <si>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</si>
  <si>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</si>
  <si>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</si>
  <si>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</si>
  <si>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</si>
  <si>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</si>
  <si>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</si>
  <si>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</si>
  <si>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</si>
  <si>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</si>
  <si>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</si>
  <si>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</si>
  <si>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</si>
  <si>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</si>
  <si>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</si>
  <si>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</si>
  <si>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</si>
  <si>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</si>
  <si>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</si>
  <si>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</si>
  <si>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</si>
  <si>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</si>
  <si>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</si>
  <si>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</si>
  <si>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</si>
  <si>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</si>
  <si>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</si>
  <si>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</si>
  <si>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</si>
  <si>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</si>
  <si>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</si>
  <si>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</si>
  <si>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</si>
  <si>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</si>
  <si>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</si>
  <si>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</si>
  <si>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</si>
  <si>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</si>
  <si>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</si>
  <si>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</si>
  <si>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</si>
  <si>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</si>
  <si>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</si>
  <si>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</si>
  <si>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</si>
  <si>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</si>
  <si>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</si>
  <si>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</si>
  <si>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</si>
  <si>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</si>
  <si>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</si>
  <si>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</si>
  <si>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</si>
  <si>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</si>
  <si>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</si>
  <si>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</si>
  <si>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</si>
  <si>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</si>
  <si>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</si>
  <si>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</si>
  <si>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</si>
  <si>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</si>
  <si>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</si>
  <si>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</si>
  <si>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</si>
  <si>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</si>
  <si>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</si>
  <si>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</si>
  <si>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</si>
  <si>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</si>
  <si>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</si>
  <si>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</si>
  <si>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</si>
  <si>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</si>
  <si>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</si>
  <si>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</si>
  <si>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</si>
  <si>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</si>
  <si>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</si>
  <si>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</si>
  <si>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</si>
  <si>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</si>
  <si>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</si>
  <si>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</si>
  <si>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</si>
  <si>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</si>
  <si>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</si>
  <si>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</si>
  <si>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</si>
  <si>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</si>
  <si>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</si>
  <si>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</si>
  <si>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</si>
  <si>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</si>
  <si>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</si>
  <si>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</si>
  <si>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</si>
  <si>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</si>
  <si>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</si>
  <si>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</si>
  <si>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</si>
  <si>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</si>
  <si>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</si>
  <si>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</si>
  <si>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</si>
  <si>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</si>
  <si>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</si>
  <si>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</si>
  <si>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</si>
  <si>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</si>
  <si>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</si>
  <si>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</si>
  <si>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</si>
  <si>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</si>
  <si>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</si>
  <si>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</si>
  <si>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</si>
  <si>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</si>
  <si>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</si>
  <si>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</si>
  <si>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</si>
  <si>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</si>
  <si>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</si>
  <si>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</si>
  <si>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</si>
  <si>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</si>
  <si>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</si>
  <si>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</si>
  <si>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</si>
  <si>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</si>
  <si>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</si>
  <si>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</si>
  <si>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</si>
  <si>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</si>
  <si>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</si>
  <si>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</si>
  <si>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</si>
  <si>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</si>
  <si>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</si>
  <si>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</si>
  <si>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</si>
  <si>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</si>
  <si>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</si>
  <si>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</si>
  <si>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</si>
  <si>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</si>
  <si>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</si>
  <si>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</si>
  <si>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</si>
  <si>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</si>
  <si>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</si>
  <si>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</si>
  <si>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</si>
  <si>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</si>
  <si>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</si>
  <si>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</si>
  <si>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</si>
  <si>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</si>
  <si>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</si>
  <si>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</si>
  <si>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</si>
  <si>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</si>
  <si>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</si>
  <si>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</si>
  <si>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</si>
  <si>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</si>
  <si>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</si>
  <si>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</si>
  <si>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</si>
  <si>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</si>
  <si>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</si>
  <si>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</si>
  <si>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</si>
  <si>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</si>
  <si>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</si>
  <si>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</si>
  <si>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</si>
  <si>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</si>
  <si>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</si>
  <si>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</si>
  <si>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</si>
  <si>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</si>
  <si>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</si>
  <si>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</si>
  <si>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</si>
  <si>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</si>
  <si>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</si>
  <si>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</si>
  <si>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</si>
  <si>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</si>
  <si>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</si>
  <si>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</si>
  <si>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</si>
  <si>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</si>
  <si>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</si>
  <si>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</si>
  <si>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</si>
  <si>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</si>
  <si>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</si>
  <si>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</si>
  <si>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</si>
  <si>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</si>
  <si>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</si>
  <si>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</si>
  <si>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</si>
  <si>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</si>
  <si>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</si>
  <si>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</si>
  <si>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</si>
  <si>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</si>
  <si>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</si>
  <si>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</si>
  <si>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</si>
  <si>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</si>
  <si>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</si>
  <si>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</si>
  <si>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</si>
  <si>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</si>
  <si>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</si>
  <si>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</si>
  <si>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</si>
  <si>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</si>
  <si>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</si>
  <si>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</si>
  <si>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</si>
  <si>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</si>
  <si>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</si>
  <si>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</si>
  <si>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</si>
  <si>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</si>
  <si>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</si>
  <si>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</si>
  <si>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</si>
  <si>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</si>
  <si>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</si>
  <si>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</si>
  <si>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</si>
  <si>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</si>
  <si>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</si>
  <si>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</si>
  <si>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</si>
  <si>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</si>
  <si>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</si>
  <si>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</si>
  <si>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</si>
  <si>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</si>
  <si>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</si>
  <si>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</si>
  <si>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</si>
  <si>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</si>
  <si>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</si>
  <si>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</si>
  <si>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</si>
  <si>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</si>
  <si>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</si>
  <si>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</si>
  <si>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</si>
  <si>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</si>
  <si>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</si>
  <si>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</si>
  <si>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</si>
  <si>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</si>
  <si>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</si>
  <si>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</si>
  <si>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</si>
  <si>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</si>
  <si>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</si>
  <si>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</si>
  <si>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</si>
  <si>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</si>
  <si>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</si>
  <si>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</si>
  <si>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</si>
  <si>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</si>
  <si>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</si>
  <si>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</si>
  <si>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</si>
  <si>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</si>
  <si>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</si>
  <si>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</si>
  <si>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</si>
  <si>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</si>
  <si>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</si>
  <si>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</si>
  <si>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</si>
  <si>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</si>
  <si>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</si>
  <si>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</si>
  <si>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</si>
  <si>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</si>
  <si>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</si>
  <si>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</si>
  <si>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</si>
  <si>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</si>
  <si>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</si>
  <si>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</si>
  <si>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</si>
  <si>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</si>
  <si>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</si>
  <si>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</si>
  <si>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</si>
  <si>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</si>
  <si>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</si>
  <si>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</si>
  <si>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</si>
  <si>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</si>
  <si>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</si>
  <si>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</si>
  <si>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</si>
  <si>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</si>
  <si>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</si>
  <si>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</si>
  <si>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</si>
  <si>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</si>
  <si>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</si>
  <si>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</si>
  <si>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</si>
  <si>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</si>
  <si>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</si>
  <si>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</si>
  <si>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</si>
  <si>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</si>
  <si>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</si>
  <si>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</si>
  <si>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</si>
  <si>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</si>
  <si>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</si>
  <si>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</si>
  <si>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</si>
  <si>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</si>
  <si>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</si>
  <si>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</si>
  <si>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</si>
  <si>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</si>
  <si>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</si>
  <si>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</si>
  <si>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</si>
  <si>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</si>
  <si>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</si>
  <si>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</si>
  <si>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</si>
  <si>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</si>
  <si>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</si>
  <si>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</si>
  <si>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</si>
  <si>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</si>
  <si>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</si>
  <si>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</si>
  <si>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</si>
  <si>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</si>
  <si>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</si>
  <si>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</si>
  <si>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</si>
  <si>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</si>
  <si>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</si>
  <si>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</si>
  <si>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</si>
  <si>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</si>
  <si>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</si>
  <si>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</si>
  <si>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</si>
  <si>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</si>
  <si>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</si>
  <si>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</si>
  <si>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</si>
  <si>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</si>
  <si>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</si>
  <si>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</si>
  <si>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</si>
  <si>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</si>
  <si>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</si>
  <si>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</si>
  <si>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</si>
  <si>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</si>
  <si>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</si>
  <si>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</si>
  <si>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</si>
  <si>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</si>
  <si>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</si>
  <si>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</si>
  <si>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</si>
  <si>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</si>
  <si>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</si>
  <si>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</si>
  <si>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</si>
  <si>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</si>
  <si>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</si>
  <si>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</si>
  <si>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</si>
  <si>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</si>
  <si>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</si>
  <si>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</si>
  <si>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</si>
  <si>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</si>
  <si>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</si>
  <si>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</si>
  <si>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</si>
  <si>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</si>
  <si>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</si>
  <si>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</si>
  <si>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</si>
  <si>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</si>
  <si>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</si>
  <si>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</si>
  <si>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</si>
  <si>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</si>
  <si>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</si>
  <si>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</si>
  <si>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</si>
  <si>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</si>
  <si>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</si>
  <si>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</si>
  <si>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</si>
  <si>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</si>
  <si>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</si>
  <si>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</si>
  <si>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</si>
  <si>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</si>
  <si>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</si>
  <si>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</si>
  <si>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</si>
  <si>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</si>
  <si>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</si>
  <si>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</si>
  <si>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</si>
  <si>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</si>
  <si>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</si>
  <si>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</si>
  <si>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</si>
  <si>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</si>
  <si>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</si>
  <si>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</si>
  <si>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</si>
  <si>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</si>
  <si>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</si>
  <si>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</si>
  <si>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</si>
  <si>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</si>
  <si>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</si>
  <si>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</si>
  <si>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</si>
  <si>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</si>
  <si>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</si>
  <si>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</si>
  <si>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</si>
  <si>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</si>
  <si>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</si>
  <si>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</si>
  <si>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</si>
  <si>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</si>
  <si>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</si>
  <si>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</si>
  <si>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</si>
  <si>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</si>
  <si>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</si>
  <si>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</si>
  <si>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</si>
  <si>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</si>
  <si>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</si>
  <si>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</si>
  <si>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</si>
  <si>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</si>
  <si>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</si>
  <si>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</si>
  <si>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</si>
  <si>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</si>
  <si>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</si>
  <si>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</si>
  <si>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</si>
  <si>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</si>
  <si>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</si>
  <si>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</si>
  <si>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</si>
  <si>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</si>
  <si>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</si>
  <si>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</si>
  <si>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</si>
  <si>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</si>
  <si>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</si>
  <si>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</si>
  <si>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</si>
  <si>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</si>
  <si>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</si>
  <si>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</si>
  <si>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</si>
  <si>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</si>
  <si>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</si>
  <si>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</si>
  <si>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</si>
  <si>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</si>
  <si>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</si>
  <si>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</si>
  <si>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</si>
  <si>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</si>
  <si>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</si>
  <si>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</si>
  <si>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</si>
  <si>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</si>
  <si>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</si>
  <si>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</si>
  <si>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</si>
  <si>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</si>
  <si>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</si>
  <si>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</si>
  <si>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</si>
  <si>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</si>
  <si>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</si>
  <si>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</si>
  <si>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</si>
  <si>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</si>
  <si>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</si>
  <si>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</si>
  <si>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</si>
  <si>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</si>
  <si>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</si>
  <si>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</si>
  <si>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</si>
  <si>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</si>
  <si>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</si>
  <si>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</si>
  <si>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</si>
  <si>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</si>
  <si>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</si>
  <si>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</si>
  <si>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</si>
  <si>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</si>
  <si>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</si>
  <si>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</si>
  <si>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</si>
  <si>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</si>
  <si>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</si>
  <si>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</si>
  <si>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</si>
  <si>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</si>
  <si>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</si>
  <si>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</si>
  <si>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</si>
  <si>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</si>
  <si>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</si>
  <si>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</si>
  <si>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</si>
  <si>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</si>
  <si>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</si>
  <si>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</si>
  <si>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</si>
  <si>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</si>
  <si>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</si>
  <si>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</si>
  <si>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</si>
  <si>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</si>
  <si>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</si>
  <si>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</si>
  <si>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</si>
  <si>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</si>
  <si>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</si>
  <si>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</si>
  <si>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</si>
  <si>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</si>
  <si>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</si>
  <si>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</si>
  <si>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</si>
  <si>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</si>
  <si>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</si>
  <si>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</si>
  <si>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</si>
  <si>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</si>
  <si>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</si>
  <si>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</si>
  <si>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</si>
  <si>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</si>
  <si>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</si>
  <si>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</si>
  <si>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</si>
  <si>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</si>
  <si>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</si>
  <si>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</si>
  <si>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</si>
  <si>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</si>
  <si>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</si>
  <si>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</si>
  <si>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</si>
  <si>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</si>
  <si>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</si>
  <si>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</si>
  <si>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</si>
  <si>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</si>
  <si>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</si>
  <si>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</si>
  <si>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</si>
  <si>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</si>
  <si>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</si>
  <si>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</si>
  <si>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</si>
  <si>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</si>
  <si>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</si>
  <si>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</si>
  <si>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</si>
  <si>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</si>
  <si>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</si>
  <si>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</si>
  <si>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</si>
  <si>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</si>
  <si>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</si>
  <si>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</si>
  <si>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</si>
  <si>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</si>
  <si>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</si>
  <si>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</si>
  <si>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</si>
  <si>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</si>
  <si>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</si>
  <si>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</si>
  <si>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</si>
  <si>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</si>
  <si>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</si>
  <si>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</si>
  <si>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</si>
  <si>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</si>
  <si>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</si>
  <si>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</si>
  <si>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</si>
  <si>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</si>
  <si>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</si>
  <si>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</si>
  <si>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</si>
  <si>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</si>
  <si>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</si>
  <si>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</si>
  <si>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</si>
  <si>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</si>
  <si>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</si>
  <si>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</si>
  <si>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</si>
  <si>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</si>
  <si>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</si>
  <si>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</si>
  <si>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</si>
  <si>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</si>
  <si>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</si>
  <si>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</si>
  <si>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</si>
  <si>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</si>
  <si>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</si>
  <si>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</si>
  <si>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</si>
  <si>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</si>
  <si>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</si>
  <si>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</si>
  <si>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</si>
  <si>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</si>
  <si>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</si>
  <si>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</si>
  <si>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</si>
  <si>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</si>
  <si>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</si>
  <si>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</si>
  <si>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</si>
  <si>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</si>
  <si>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</si>
  <si>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</si>
  <si>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</si>
  <si>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</si>
  <si>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</si>
  <si>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</si>
  <si>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</si>
  <si>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</si>
  <si>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</si>
  <si>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</si>
  <si>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</si>
  <si>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</si>
  <si>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</si>
  <si>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</si>
  <si>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</si>
  <si>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</si>
  <si>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</si>
  <si>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</si>
  <si>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</si>
  <si>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</si>
  <si>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</si>
  <si>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</si>
  <si>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</si>
  <si>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</si>
  <si>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</si>
  <si>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</si>
  <si>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</si>
  <si>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</si>
  <si>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</si>
  <si>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</si>
  <si>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</si>
  <si>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</si>
  <si>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</si>
  <si>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</si>
  <si>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</si>
  <si>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</si>
  <si>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</si>
  <si>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</si>
  <si>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</si>
  <si>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</si>
  <si>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</si>
  <si>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</si>
  <si>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</si>
  <si>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</si>
  <si>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</si>
  <si>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</si>
  <si>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</si>
  <si>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</si>
  <si>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</si>
  <si>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</si>
  <si>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</si>
  <si>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</si>
  <si>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</si>
  <si>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</si>
  <si>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</si>
  <si>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</si>
  <si>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</si>
  <si>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</si>
  <si>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</si>
  <si>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</si>
  <si>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</si>
  <si>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</si>
  <si>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</si>
  <si>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</si>
  <si>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</si>
  <si>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</si>
  <si>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</si>
  <si>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</si>
  <si>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</si>
  <si>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</si>
  <si>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</si>
  <si>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</si>
  <si>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</si>
  <si>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</si>
  <si>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</si>
  <si>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</si>
  <si>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</si>
  <si>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</si>
  <si>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</si>
  <si>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</si>
  <si>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</si>
  <si>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</si>
  <si>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</si>
  <si>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</si>
  <si>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</si>
  <si>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</si>
  <si>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</si>
  <si>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</si>
  <si>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</si>
  <si>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</si>
  <si>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</si>
  <si>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</si>
  <si>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</si>
  <si>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</si>
  <si>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</si>
  <si>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</si>
  <si>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</si>
  <si>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</si>
  <si>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</si>
  <si>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</si>
  <si>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</si>
  <si>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</si>
  <si>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</si>
  <si>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</si>
  <si>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</si>
  <si>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</si>
  <si>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</si>
  <si>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</si>
  <si>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</si>
  <si>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</si>
  <si>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</si>
  <si>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</si>
  <si>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</si>
  <si>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</si>
  <si>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</si>
  <si>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</si>
  <si>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</si>
  <si>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</si>
  <si>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</si>
  <si>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</si>
  <si>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</si>
  <si>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</si>
  <si>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</si>
  <si>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</si>
  <si>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</si>
  <si>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</si>
  <si>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</si>
  <si>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</si>
  <si>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</si>
  <si>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</si>
  <si>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</si>
  <si>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</si>
  <si>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</si>
  <si>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</si>
  <si>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</si>
  <si>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</si>
  <si>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</si>
  <si>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</si>
  <si>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</si>
  <si>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</si>
  <si>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</si>
  <si>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</si>
  <si>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</si>
  <si>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</si>
  <si>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</si>
  <si>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</si>
  <si>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</si>
  <si>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</si>
  <si>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</si>
  <si>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</si>
  <si>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</si>
  <si>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</si>
  <si>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</si>
  <si>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</si>
  <si>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</si>
  <si>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</si>
  <si>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</si>
  <si>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</si>
  <si>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</si>
  <si>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</si>
  <si>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</si>
  <si>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</si>
  <si>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</si>
  <si>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</si>
  <si>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</si>
  <si>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</si>
  <si>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</si>
  <si>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</si>
  <si>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</si>
  <si>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</si>
  <si>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</si>
  <si>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</si>
  <si>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</si>
  <si>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</si>
  <si>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</si>
  <si>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</si>
  <si>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</si>
  <si>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</si>
  <si>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</si>
  <si>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</si>
  <si>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</si>
  <si>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</si>
  <si>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</si>
  <si>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</si>
  <si>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</si>
  <si>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</si>
  <si>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</si>
  <si>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</si>
  <si>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</si>
  <si>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</si>
  <si>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</si>
  <si>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</si>
  <si>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</si>
  <si>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</si>
  <si>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</si>
  <si>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</si>
  <si>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</si>
  <si>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</si>
  <si>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</si>
  <si>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</si>
  <si>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</si>
  <si>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</si>
  <si>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</si>
  <si>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</si>
  <si>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</si>
  <si>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</si>
  <si>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</si>
  <si>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</si>
  <si>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</si>
  <si>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</si>
  <si>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</si>
  <si>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</si>
  <si>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</si>
  <si>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</si>
  <si>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</si>
  <si>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</si>
  <si>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</si>
  <si>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</si>
  <si>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</si>
  <si>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</si>
  <si>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</si>
  <si>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</si>
  <si>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</si>
  <si>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</si>
  <si>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</si>
  <si>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</si>
  <si>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</si>
  <si>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</si>
  <si>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</si>
  <si>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</si>
  <si>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</si>
  <si>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</si>
  <si>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</si>
  <si>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</si>
  <si>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</si>
  <si>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</si>
  <si>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</si>
  <si>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</si>
  <si>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</si>
  <si>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</si>
  <si>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</si>
  <si>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</si>
  <si>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</si>
  <si>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</si>
  <si>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</si>
  <si>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</si>
  <si>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</si>
  <si>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</si>
  <si>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</si>
  <si>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</si>
  <si>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</si>
  <si>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</si>
  <si>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</si>
  <si>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</si>
  <si>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</si>
  <si>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</si>
  <si>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</si>
  <si>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</si>
  <si>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</si>
  <si>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</si>
  <si>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</si>
  <si>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</si>
  <si>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</si>
  <si>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</si>
  <si>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</si>
  <si>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</si>
  <si>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</si>
  <si>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</si>
  <si>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</si>
  <si>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</si>
  <si>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</si>
  <si>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</si>
  <si>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</si>
  <si>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</si>
  <si>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</si>
  <si>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</si>
  <si>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</si>
  <si>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</si>
  <si>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</si>
  <si>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</si>
  <si>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</si>
  <si>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</si>
  <si>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</si>
  <si>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</si>
  <si>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</si>
  <si>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</si>
  <si>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</si>
  <si>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</si>
  <si>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</si>
  <si>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</si>
  <si>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</si>
  <si>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</si>
  <si>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</si>
  <si>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</si>
  <si>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</si>
  <si>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</si>
  <si>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</si>
  <si>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</si>
  <si>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</si>
  <si>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</si>
  <si>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</si>
  <si>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</si>
  <si>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</si>
  <si>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</si>
  <si>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</si>
  <si>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</si>
  <si>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</si>
  <si>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</si>
  <si>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</si>
  <si>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</si>
  <si>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</si>
  <si>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</si>
  <si>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</si>
  <si>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</si>
  <si>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</si>
  <si>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</si>
  <si>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</si>
  <si>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</si>
  <si>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</si>
  <si>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</si>
  <si>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</si>
  <si>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</si>
  <si>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</si>
  <si>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</si>
  <si>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</si>
  <si>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</si>
  <si>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</si>
  <si>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</si>
  <si>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</si>
  <si>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</si>
  <si>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</si>
  <si>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</si>
  <si>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</si>
  <si>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</si>
  <si>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</si>
  <si>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</si>
  <si>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</si>
  <si>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</si>
  <si>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</si>
  <si>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</si>
  <si>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</si>
  <si>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</si>
  <si>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</si>
  <si>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</si>
  <si>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</si>
  <si>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</si>
  <si>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</si>
  <si>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</si>
  <si>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</si>
  <si>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</si>
  <si>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</si>
  <si>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</si>
  <si>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</si>
  <si>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</si>
  <si>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</si>
  <si>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</si>
  <si>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</si>
  <si>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</si>
  <si>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</si>
  <si>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</si>
  <si>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</si>
  <si>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</si>
  <si>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</si>
  <si>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</si>
  <si>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</si>
  <si>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</si>
  <si>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</si>
  <si>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</si>
  <si>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</si>
  <si>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</si>
  <si>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</si>
  <si>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</si>
  <si>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</si>
  <si>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</si>
  <si>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</si>
  <si>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</si>
  <si>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</si>
  <si>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</si>
  <si>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</si>
  <si>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</si>
  <si>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</si>
  <si>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</si>
  <si>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</si>
  <si>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</si>
  <si>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</si>
  <si>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</si>
  <si>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</si>
  <si>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</si>
  <si>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</si>
  <si>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</si>
  <si>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</si>
  <si>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</si>
  <si>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</si>
  <si>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</si>
  <si>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</si>
  <si>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</si>
  <si>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</si>
  <si>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</si>
  <si>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</si>
  <si>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</si>
  <si>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</si>
  <si>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</si>
  <si>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</si>
  <si>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</si>
  <si>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</si>
  <si>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</si>
  <si>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</si>
  <si>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</si>
  <si>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</si>
  <si>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</si>
  <si>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</si>
  <si>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</si>
  <si>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</si>
  <si>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</si>
  <si>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</si>
  <si>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</si>
  <si>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</si>
  <si>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</si>
  <si>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</si>
  <si>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</si>
  <si>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</si>
  <si>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</si>
  <si>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</si>
  <si>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</si>
  <si>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</si>
  <si>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</si>
  <si>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</si>
  <si>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</si>
  <si>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</si>
  <si>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</si>
  <si>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</si>
  <si>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</si>
  <si>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</si>
  <si>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</si>
  <si>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</si>
  <si>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</si>
  <si>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</si>
  <si>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</si>
  <si>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</si>
  <si>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</si>
  <si>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</si>
  <si>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</si>
  <si>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</si>
  <si>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</si>
  <si>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</si>
  <si>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</si>
  <si>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</si>
  <si>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</si>
  <si>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</si>
  <si>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</si>
  <si>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</si>
  <si>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</si>
  <si>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</si>
  <si>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</si>
  <si>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</si>
  <si>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</si>
  <si>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</si>
  <si>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</si>
  <si>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</si>
  <si>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</si>
  <si>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</si>
  <si>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</si>
  <si>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</si>
  <si>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</si>
  <si>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</si>
  <si>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</si>
  <si>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</si>
  <si>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</si>
  <si>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</si>
  <si>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</si>
  <si>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</si>
  <si>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</si>
  <si>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</si>
  <si>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</si>
  <si>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</si>
  <si>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</si>
  <si>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</si>
  <si>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</si>
  <si>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</si>
  <si>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</si>
  <si>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</si>
  <si>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</si>
  <si>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</si>
  <si>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</si>
  <si>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</si>
  <si>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</si>
  <si>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</si>
  <si>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</si>
  <si>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</si>
  <si>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</si>
  <si>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</si>
  <si>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</si>
  <si>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</si>
  <si>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</si>
  <si>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</si>
  <si>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</si>
  <si>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</si>
  <si>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</si>
  <si>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</si>
  <si>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</si>
  <si>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</si>
  <si>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</si>
  <si>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</si>
  <si>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</si>
  <si>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</si>
  <si>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</si>
  <si>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</si>
  <si>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</si>
  <si>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</si>
  <si>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</si>
  <si>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</si>
  <si>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</si>
  <si>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</si>
  <si>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</si>
  <si>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</si>
  <si>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</si>
  <si>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</si>
  <si>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</si>
  <si>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</si>
  <si>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</si>
  <si>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</si>
  <si>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</si>
  <si>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</si>
  <si>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</si>
  <si>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</si>
  <si>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</si>
  <si>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</si>
  <si>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</si>
  <si>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</si>
  <si>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</si>
  <si>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</si>
  <si>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</si>
  <si>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</si>
  <si>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</si>
  <si>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</si>
  <si>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</si>
  <si>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</si>
  <si>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</si>
  <si>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</si>
  <si>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</si>
  <si>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</si>
  <si>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</si>
  <si>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</si>
  <si>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</si>
  <si>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</si>
  <si>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</si>
  <si>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</si>
  <si>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</si>
  <si>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</si>
  <si>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</si>
  <si>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</si>
  <si>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</si>
  <si>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</si>
  <si>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</si>
  <si>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</si>
  <si>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</si>
  <si>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</si>
  <si>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</si>
  <si>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</si>
  <si>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</si>
  <si>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</si>
  <si>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</si>
  <si>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</si>
  <si>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</si>
  <si>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</si>
  <si>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</si>
  <si>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</si>
  <si>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</si>
  <si>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</si>
  <si>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</si>
  <si>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</si>
  <si>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</si>
  <si>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</si>
  <si>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</si>
  <si>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</si>
  <si>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</si>
  <si>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</si>
  <si>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</si>
  <si>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</si>
  <si>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</si>
  <si>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</si>
  <si>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</si>
  <si>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</si>
  <si>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</si>
  <si>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</si>
  <si>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</si>
  <si>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</si>
  <si>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</si>
  <si>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</si>
  <si>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</si>
  <si>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</si>
  <si>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</si>
  <si>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</si>
  <si>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</si>
  <si>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</si>
  <si>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</si>
  <si>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</si>
  <si>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</si>
  <si>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</si>
  <si>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</si>
  <si>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</si>
  <si>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</si>
  <si>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</si>
  <si>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</si>
  <si>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</si>
  <si>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</si>
  <si>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</si>
  <si>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</si>
  <si>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</si>
  <si>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</si>
  <si>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</si>
  <si>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</si>
  <si>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</si>
  <si>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</si>
  <si>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</si>
  <si>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</si>
  <si>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</si>
  <si>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</si>
  <si>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</si>
  <si>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</si>
  <si>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</si>
  <si>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</si>
  <si>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</si>
  <si>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</si>
  <si>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</si>
  <si>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</si>
  <si>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</si>
  <si>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</si>
  <si>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</si>
  <si>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</si>
  <si>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</si>
  <si>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</si>
  <si>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</si>
  <si>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</si>
  <si>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</si>
  <si>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</si>
  <si>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</si>
  <si>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</si>
  <si>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</si>
  <si>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</si>
  <si>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</si>
  <si>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</si>
  <si>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</si>
  <si>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</si>
  <si>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</si>
  <si>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</si>
  <si>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</si>
  <si>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</si>
  <si>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</si>
  <si>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</si>
  <si>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</si>
  <si>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</si>
  <si>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</si>
  <si>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</si>
  <si>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</si>
  <si>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</si>
  <si>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</si>
  <si>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</si>
  <si>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</si>
  <si>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</si>
  <si>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</si>
  <si>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</si>
  <si>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</si>
  <si>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</si>
  <si>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</si>
  <si>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</si>
  <si>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</si>
  <si>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</si>
  <si>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</si>
  <si>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</si>
  <si>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</si>
  <si>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</si>
  <si>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</si>
  <si>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</si>
  <si>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</si>
  <si>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</si>
  <si>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</si>
  <si>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</si>
  <si>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</si>
  <si>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</si>
  <si>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</si>
  <si>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</si>
  <si>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</si>
  <si>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</si>
  <si>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</si>
  <si>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</si>
  <si>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</si>
  <si>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</si>
  <si>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</si>
  <si>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</si>
  <si>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</si>
  <si>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</si>
  <si>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</si>
  <si>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</si>
  <si>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</si>
  <si>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</si>
  <si>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</si>
  <si>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</si>
  <si>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</si>
  <si>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</si>
  <si>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</si>
  <si>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</si>
  <si>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</si>
  <si>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</si>
  <si>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</si>
  <si>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</si>
  <si>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</si>
  <si>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</si>
  <si>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</si>
  <si>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</si>
  <si>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</si>
  <si>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</si>
  <si>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</si>
  <si>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</si>
  <si>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</si>
  <si>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</si>
  <si>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</si>
  <si>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</si>
  <si>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</si>
  <si>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</si>
  <si>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</si>
  <si>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</si>
  <si>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</si>
  <si>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</si>
  <si>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</si>
  <si>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</si>
  <si>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</si>
  <si>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</si>
  <si>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</si>
  <si>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</si>
  <si>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</si>
  <si>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</si>
  <si>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</si>
  <si>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</si>
  <si>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</si>
  <si>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</si>
  <si>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</si>
  <si>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</si>
  <si>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</si>
  <si>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</si>
  <si>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</si>
  <si>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</si>
  <si>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</si>
  <si>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</si>
  <si>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</si>
  <si>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</si>
  <si>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</si>
  <si>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</si>
  <si>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</si>
  <si>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</si>
  <si>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</si>
  <si>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</si>
  <si>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</si>
  <si>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</si>
  <si>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</si>
  <si>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</si>
  <si>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</si>
  <si>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</si>
  <si>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</si>
  <si>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</si>
  <si>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</si>
  <si>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</si>
  <si>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</si>
  <si>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</si>
  <si>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</si>
  <si>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</si>
  <si>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</si>
  <si>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</si>
  <si>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</si>
  <si>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</si>
  <si>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</si>
  <si>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</si>
  <si>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</si>
  <si>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</si>
  <si>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</si>
  <si>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</si>
  <si>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</si>
  <si>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</si>
  <si>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</si>
  <si>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</si>
  <si>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</si>
  <si>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</si>
  <si>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</si>
  <si>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</si>
  <si>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</si>
  <si>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</si>
  <si>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</si>
  <si>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</si>
  <si>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</si>
  <si>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</si>
  <si>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</si>
  <si>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</si>
  <si>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</si>
  <si>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</si>
  <si>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</si>
  <si>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</si>
  <si>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</si>
  <si>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</si>
  <si>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</si>
  <si>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</si>
  <si>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</si>
  <si>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</si>
  <si>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</si>
  <si>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</si>
  <si>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</si>
  <si>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</si>
  <si>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</si>
  <si>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</si>
  <si>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</si>
  <si>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</si>
  <si>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</si>
  <si>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</si>
  <si>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</si>
  <si>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</si>
  <si>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</si>
  <si>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</si>
  <si>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</si>
  <si>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</si>
  <si>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</si>
  <si>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</si>
  <si>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</si>
  <si>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</si>
  <si>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</si>
  <si>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</si>
  <si>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</si>
  <si>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</si>
  <si>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</si>
  <si>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</si>
  <si>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</si>
  <si>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</si>
  <si>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</si>
  <si>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</si>
  <si>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</si>
  <si>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</si>
  <si>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</si>
  <si>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</si>
  <si>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</si>
  <si>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</si>
  <si>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</si>
  <si>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</si>
  <si>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</si>
  <si>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</si>
  <si>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</si>
  <si>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</si>
  <si>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</si>
  <si>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</si>
  <si>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</si>
  <si>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</si>
  <si>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</si>
  <si>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</si>
  <si>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</si>
  <si>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</si>
  <si>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</si>
  <si>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</si>
  <si>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</si>
  <si>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</si>
  <si>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</si>
  <si>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</si>
  <si>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</si>
  <si>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</si>
  <si>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</si>
  <si>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</si>
  <si>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</si>
  <si>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</si>
  <si>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</si>
  <si>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</si>
  <si>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</si>
  <si>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</si>
  <si>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</si>
  <si>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</si>
  <si>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</si>
  <si>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</si>
  <si>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</si>
  <si>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</si>
  <si>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</si>
  <si>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</si>
  <si>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</si>
  <si>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</si>
  <si>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</si>
  <si>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</si>
  <si>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</si>
  <si>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</si>
  <si>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</si>
  <si>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</si>
  <si>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</si>
  <si>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</si>
  <si>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</si>
  <si>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</si>
  <si>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</si>
  <si>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</si>
  <si>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</si>
  <si>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</si>
  <si>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</si>
  <si>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</si>
  <si>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</si>
  <si>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</si>
  <si>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</si>
  <si>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</si>
  <si>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</si>
  <si>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</si>
  <si>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</si>
  <si>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</si>
  <si>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</si>
  <si>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</si>
  <si>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</si>
  <si>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</si>
  <si>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</si>
  <si>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</si>
  <si>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</si>
  <si>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</si>
  <si>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</si>
  <si>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</si>
  <si>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</si>
  <si>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</si>
  <si>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</si>
  <si>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</si>
  <si>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</si>
  <si>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</si>
  <si>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</si>
  <si>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</si>
  <si>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</si>
  <si>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</si>
  <si>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</si>
  <si>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</si>
  <si>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</si>
  <si>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</si>
  <si>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</si>
  <si>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</si>
  <si>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</si>
  <si>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</si>
  <si>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</si>
  <si>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</si>
  <si>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</si>
  <si>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</si>
  <si>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</si>
  <si>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</si>
  <si>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</si>
  <si>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</si>
  <si>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</si>
  <si>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</si>
  <si>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</si>
  <si>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</si>
  <si>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</si>
  <si>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</si>
  <si>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</si>
  <si>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</si>
  <si>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</si>
  <si>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</si>
  <si>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</si>
  <si>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</si>
  <si>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</si>
  <si>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</si>
  <si>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</si>
  <si>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</si>
  <si>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</si>
  <si>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</si>
  <si>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</si>
  <si>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</si>
  <si>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</si>
  <si>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</si>
  <si>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</si>
  <si>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</si>
  <si>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</si>
  <si>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</si>
  <si>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</si>
  <si>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</si>
  <si>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</si>
  <si>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</si>
  <si>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</si>
  <si>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</si>
  <si>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</si>
  <si>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</si>
  <si>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</si>
  <si>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</si>
  <si>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</si>
  <si>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</si>
  <si>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</si>
  <si>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</si>
  <si>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</si>
  <si>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</si>
  <si>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</si>
  <si>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</si>
  <si>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</si>
  <si>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</si>
  <si>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</si>
  <si>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</si>
  <si>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</si>
  <si>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</si>
  <si>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</si>
  <si>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</si>
  <si>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</si>
  <si>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</si>
  <si>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</si>
  <si>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</si>
  <si>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</si>
  <si>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</si>
  <si>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</si>
  <si>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</si>
  <si>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</si>
  <si>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</si>
  <si>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</si>
  <si>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</si>
  <si>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</si>
  <si>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</si>
  <si>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</si>
  <si>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</si>
  <si>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</si>
  <si>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</si>
  <si>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</si>
  <si>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</si>
  <si>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</si>
  <si>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</si>
  <si>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</si>
  <si>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</si>
  <si>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</si>
  <si>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</si>
  <si>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</si>
  <si>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</si>
  <si>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</si>
  <si>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</si>
  <si>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</si>
  <si>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</si>
  <si>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</si>
  <si>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</si>
  <si>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</si>
  <si>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</si>
  <si>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</si>
  <si>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</si>
  <si>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</si>
  <si>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</si>
  <si>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</si>
  <si>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</si>
  <si>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</si>
  <si>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</si>
  <si>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</si>
  <si>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</si>
  <si>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</si>
  <si>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</si>
  <si>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</si>
  <si>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</si>
  <si>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</si>
  <si>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</si>
  <si>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</si>
  <si>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</si>
  <si>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</si>
  <si>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</si>
  <si>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</si>
  <si>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</si>
  <si>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</si>
  <si>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</si>
  <si>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</si>
  <si>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</si>
  <si>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</si>
  <si>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</si>
  <si>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</si>
  <si>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</si>
  <si>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</si>
  <si>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</si>
  <si>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</si>
  <si>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</si>
  <si>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</si>
  <si>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</si>
  <si>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</si>
  <si>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</si>
  <si>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</si>
  <si>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</si>
  <si>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</si>
  <si>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</si>
  <si>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</si>
  <si>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</si>
  <si>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</si>
  <si>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</si>
  <si>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</si>
  <si>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</si>
  <si>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</si>
  <si>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</si>
  <si>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</si>
  <si>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</si>
  <si>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</si>
  <si>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</si>
  <si>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</si>
  <si>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</si>
  <si>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</si>
  <si>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</si>
  <si>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</si>
  <si>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</si>
  <si>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</si>
  <si>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</si>
  <si>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</si>
  <si>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</si>
  <si>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</si>
  <si>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</si>
  <si>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</si>
  <si>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</si>
  <si>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</si>
  <si>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</si>
  <si>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</si>
  <si>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</si>
  <si>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</si>
  <si>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</si>
  <si>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</si>
  <si>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</si>
  <si>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</si>
  <si>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</si>
  <si>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</si>
  <si>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</si>
  <si>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</si>
  <si>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</si>
  <si>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</si>
  <si>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</si>
  <si>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</si>
  <si>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</si>
  <si>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</si>
  <si>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</si>
  <si>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</si>
  <si>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</si>
  <si>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</si>
  <si>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</si>
  <si>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</si>
  <si>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</si>
  <si>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</si>
  <si>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</si>
  <si>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</si>
  <si>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</si>
  <si>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</si>
  <si>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</si>
  <si>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</si>
  <si>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</si>
  <si>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</si>
  <si>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</si>
  <si>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</si>
  <si>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</si>
  <si>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</si>
  <si>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</si>
  <si>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</si>
  <si>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</si>
  <si>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</si>
  <si>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</si>
  <si>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</si>
  <si>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</si>
  <si>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</si>
  <si>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</si>
  <si>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</si>
  <si>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</si>
  <si>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</si>
  <si>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</si>
  <si>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</si>
  <si>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</si>
  <si>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</si>
  <si>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</si>
  <si>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</si>
  <si>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</si>
  <si>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</si>
  <si>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</si>
  <si>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</si>
  <si>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</si>
  <si>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</si>
  <si>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</si>
  <si>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</si>
  <si>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</si>
  <si>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</si>
  <si>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</si>
  <si>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</si>
  <si>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</si>
  <si>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</si>
  <si>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</si>
  <si>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</si>
  <si>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</si>
  <si>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</si>
  <si>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</si>
  <si>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</si>
  <si>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</si>
  <si>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</si>
  <si>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</si>
  <si>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</si>
  <si>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</si>
  <si>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</si>
  <si>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</si>
  <si>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</si>
  <si>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</si>
  <si>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</si>
  <si>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</si>
  <si>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</si>
  <si>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</si>
  <si>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</si>
  <si>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</si>
  <si>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</si>
  <si>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</si>
  <si>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</si>
  <si>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</si>
  <si>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</si>
  <si>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</si>
  <si>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</si>
  <si>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</si>
  <si>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</si>
  <si>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</si>
  <si>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</si>
  <si>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</si>
  <si>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</si>
  <si>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</si>
  <si>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</si>
  <si>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</si>
  <si>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</si>
  <si>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</si>
  <si>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</si>
  <si>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</si>
  <si>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</si>
  <si>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</si>
  <si>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</si>
  <si>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</si>
  <si>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</si>
  <si>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</si>
  <si>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</si>
  <si>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</si>
  <si>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</si>
  <si>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</si>
  <si>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</si>
  <si>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</si>
  <si>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</si>
  <si>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</si>
  <si>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</si>
  <si>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</si>
  <si>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</si>
  <si>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</si>
  <si>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</si>
  <si>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</si>
  <si>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</si>
  <si>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</si>
  <si>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</si>
  <si>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</si>
  <si>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</si>
  <si>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</si>
  <si>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</si>
  <si>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</si>
  <si>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</si>
  <si>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</si>
  <si>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</si>
  <si>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</si>
  <si>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</si>
  <si>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</si>
  <si>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</si>
  <si>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</si>
  <si>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</si>
  <si>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</si>
  <si>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</si>
  <si>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</si>
  <si>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</si>
  <si>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</si>
  <si>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</si>
  <si>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</si>
  <si>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</si>
  <si>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</si>
  <si>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</si>
  <si>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</si>
  <si>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</si>
  <si>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</si>
  <si>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</si>
  <si>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</si>
  <si>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</si>
  <si>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</si>
  <si>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</si>
  <si>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</si>
  <si>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</si>
  <si>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</si>
  <si>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</si>
  <si>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</si>
  <si>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</si>
  <si>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</si>
  <si>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</si>
  <si>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</si>
  <si>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</si>
  <si>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</si>
  <si>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</si>
  <si>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</si>
  <si>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</si>
  <si>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</si>
  <si>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</si>
  <si>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</si>
  <si>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</si>
  <si>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</si>
  <si>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</si>
  <si>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</si>
  <si>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</si>
  <si>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</si>
  <si>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</si>
  <si>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</si>
  <si>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</si>
  <si>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</si>
  <si>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</si>
  <si>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</si>
  <si>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</si>
  <si>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</si>
  <si>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</si>
  <si>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</si>
  <si>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</si>
  <si>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</si>
  <si>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</si>
  <si>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</si>
  <si>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</si>
  <si>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</si>
  <si>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</si>
  <si>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</si>
  <si>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</si>
  <si>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</si>
  <si>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</si>
  <si>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</si>
  <si>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</si>
  <si>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</si>
  <si>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</si>
  <si>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</si>
  <si>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</si>
  <si>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</si>
  <si>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</si>
  <si>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</si>
  <si>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</si>
  <si>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</si>
  <si>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</si>
  <si>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</si>
  <si>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</si>
  <si>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</si>
  <si>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</si>
  <si>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</si>
  <si>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</si>
  <si>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</si>
  <si>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</si>
  <si>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</si>
  <si>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</si>
  <si>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</si>
  <si>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</si>
  <si>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</si>
  <si>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</si>
  <si>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</si>
  <si>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</si>
  <si>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</si>
  <si>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</si>
  <si>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</si>
  <si>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</si>
  <si>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</si>
  <si>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</si>
  <si>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</si>
  <si>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</si>
  <si>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</si>
  <si>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</si>
  <si>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</si>
  <si>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</si>
  <si>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</si>
  <si>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</si>
  <si>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</si>
  <si>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</si>
  <si>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</si>
  <si>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</si>
  <si>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</si>
  <si>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</si>
  <si>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</si>
  <si>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</si>
  <si>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</si>
  <si>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</si>
  <si>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</si>
  <si>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</si>
  <si>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</si>
  <si>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</si>
  <si>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</si>
  <si>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</si>
  <si>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</si>
  <si>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</si>
  <si>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</si>
  <si>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</si>
  <si>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</si>
  <si>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</si>
  <si>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</si>
  <si>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</si>
  <si>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</si>
  <si>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</si>
  <si>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</si>
  <si>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</si>
  <si>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</si>
  <si>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</si>
  <si>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</si>
  <si>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</si>
  <si>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</si>
  <si>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</si>
  <si>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</si>
  <si>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</si>
  <si>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</si>
  <si>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</si>
  <si>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</si>
  <si>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</si>
  <si>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</si>
  <si>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</si>
  <si>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</si>
  <si>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</si>
  <si>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</si>
  <si>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</si>
  <si>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</si>
  <si>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</si>
  <si>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</si>
  <si>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</si>
  <si>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</si>
  <si>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</si>
  <si>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</si>
  <si>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</si>
  <si>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</si>
  <si>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</si>
  <si>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</si>
  <si>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</si>
  <si>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</si>
  <si>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</si>
  <si>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</si>
  <si>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</si>
  <si>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</si>
  <si>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</si>
  <si>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</si>
  <si>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</si>
  <si>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</si>
  <si>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</si>
  <si>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</si>
  <si>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</si>
  <si>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</si>
  <si>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</si>
  <si>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</si>
  <si>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</si>
  <si>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</si>
  <si>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</si>
  <si>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</si>
  <si>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</si>
  <si>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</si>
  <si>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</si>
  <si>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</si>
  <si>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</si>
  <si>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</si>
  <si>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</si>
  <si>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</si>
  <si>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</si>
  <si>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</si>
  <si>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</si>
  <si>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</si>
  <si>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</si>
  <si>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</si>
  <si>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</si>
  <si>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</si>
  <si>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</si>
  <si>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</si>
  <si>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</si>
  <si>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</si>
  <si>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</si>
  <si>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</si>
  <si>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</si>
  <si>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</si>
  <si>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</si>
  <si>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</si>
  <si>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</si>
  <si>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</si>
  <si>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</si>
  <si>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</si>
  <si>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</si>
  <si>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</si>
  <si>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</si>
  <si>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</si>
  <si>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</si>
  <si>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</si>
  <si>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</si>
  <si>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</si>
  <si>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</si>
  <si>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</si>
  <si>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</si>
  <si>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</si>
  <si>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</si>
  <si>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</si>
  <si>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</si>
  <si>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</si>
  <si>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</si>
  <si>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</si>
  <si>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</si>
  <si>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</si>
  <si>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</si>
  <si>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</si>
  <si>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</si>
  <si>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</si>
  <si>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</si>
  <si>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</si>
  <si>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</si>
  <si>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</si>
  <si>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</si>
  <si>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</si>
  <si>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</si>
  <si>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</si>
  <si>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</si>
  <si>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</si>
  <si>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</si>
  <si>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</si>
  <si>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</si>
  <si>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</si>
  <si>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</si>
  <si>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</si>
  <si>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</si>
  <si>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</si>
  <si>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</si>
  <si>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</si>
  <si>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</si>
  <si>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</si>
  <si>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</si>
  <si>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</si>
  <si>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</si>
  <si>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</si>
  <si>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</si>
  <si>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</si>
  <si>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</si>
  <si>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</si>
  <si>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</si>
  <si>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</si>
  <si>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</si>
  <si>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</si>
  <si>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</si>
  <si>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</si>
  <si>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</si>
  <si>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</si>
  <si>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</si>
  <si>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</si>
  <si>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</si>
  <si>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</si>
  <si>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</si>
  <si>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</si>
  <si>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</si>
  <si>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</si>
  <si>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</si>
  <si>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</si>
  <si>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</si>
  <si>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</si>
  <si>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</si>
  <si>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</si>
  <si>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</si>
  <si>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</si>
  <si>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</si>
  <si>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</si>
  <si>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</si>
  <si>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</si>
  <si>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</si>
  <si>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</si>
  <si>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</si>
  <si>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</si>
  <si>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</si>
  <si>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</si>
  <si>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</si>
  <si>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</si>
  <si>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</si>
  <si>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</si>
  <si>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</si>
  <si>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</si>
  <si>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</si>
  <si>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</si>
  <si>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</si>
  <si>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</si>
  <si>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</si>
  <si>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</si>
  <si>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</si>
  <si>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</si>
  <si>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</si>
  <si>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</si>
  <si>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</si>
  <si>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</si>
  <si>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</si>
  <si>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</si>
  <si>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</si>
  <si>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</si>
  <si>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</si>
  <si>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</si>
  <si>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</si>
  <si>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</si>
  <si>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</si>
  <si>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</si>
  <si>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</si>
  <si>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</si>
  <si>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</si>
  <si>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</si>
  <si>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</si>
  <si>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</si>
  <si>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</si>
  <si>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</si>
  <si>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</si>
  <si>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</si>
  <si>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</si>
  <si>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</si>
  <si>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</si>
  <si>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</si>
  <si>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</si>
  <si>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</si>
  <si>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</si>
  <si>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</si>
  <si>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</si>
  <si>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</si>
  <si>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</si>
  <si>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</si>
  <si>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</si>
  <si>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</si>
  <si>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</si>
  <si>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</si>
  <si>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</si>
  <si>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</si>
  <si>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</si>
  <si>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</si>
  <si>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</si>
  <si>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</si>
  <si>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</si>
  <si>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</si>
  <si>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</si>
  <si>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</si>
  <si>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</si>
  <si>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</si>
  <si>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</si>
  <si>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</si>
  <si>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</si>
  <si>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</si>
  <si>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</si>
  <si>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</si>
  <si>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</si>
  <si>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</si>
  <si>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</si>
  <si>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</si>
  <si>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</si>
  <si>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</si>
  <si>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</si>
  <si>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</si>
  <si>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</si>
  <si>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</si>
  <si>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</si>
  <si>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</si>
  <si>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</si>
  <si>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</si>
  <si>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</si>
  <si>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</si>
  <si>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</si>
  <si>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</si>
  <si>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</si>
  <si>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</si>
  <si>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</si>
  <si>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</si>
  <si>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</si>
  <si>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</si>
  <si>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</si>
  <si>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</si>
  <si>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</si>
  <si>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</si>
  <si>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</si>
  <si>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</si>
  <si>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</si>
  <si>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</si>
  <si>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</si>
  <si>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</si>
  <si>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</si>
  <si>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</si>
  <si>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</si>
  <si>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</si>
  <si>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</si>
  <si>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</si>
  <si>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</si>
  <si>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</si>
  <si>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</si>
  <si>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</si>
  <si>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</si>
  <si>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</si>
  <si>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</si>
  <si>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</si>
  <si>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</si>
  <si>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</si>
  <si>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</si>
  <si>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</si>
  <si>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</si>
  <si>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</si>
  <si>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</si>
  <si>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</si>
  <si>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</si>
  <si>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</si>
  <si>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</si>
  <si>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</si>
  <si>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</si>
  <si>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</si>
  <si>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</si>
  <si>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</si>
  <si>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</si>
  <si>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</si>
  <si>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</si>
  <si>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</si>
  <si>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</si>
  <si>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</si>
  <si>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</si>
  <si>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</si>
  <si>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</si>
  <si>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</si>
  <si>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</si>
  <si>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</si>
  <si>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</si>
  <si>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</si>
  <si>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</si>
  <si>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</si>
  <si>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</si>
  <si>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</si>
  <si>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</si>
  <si>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</si>
  <si>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</si>
  <si>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</si>
  <si>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</si>
  <si>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</si>
  <si>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</si>
  <si>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</si>
  <si>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</si>
  <si>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</si>
  <si>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</si>
  <si>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</si>
  <si>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</si>
  <si>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</si>
  <si>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</si>
  <si>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</si>
  <si>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</si>
  <si>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</si>
  <si>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</si>
  <si>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</si>
  <si>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</si>
  <si>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</si>
  <si>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</si>
  <si>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</si>
  <si>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</si>
  <si>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</si>
  <si>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</si>
  <si>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</si>
  <si>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</si>
  <si>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</si>
  <si>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</si>
  <si>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</si>
  <si>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</si>
  <si>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</si>
  <si>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</si>
  <si>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</si>
  <si>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</si>
  <si>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</si>
  <si>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</si>
  <si>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</si>
  <si>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</si>
  <si>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</si>
  <si>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</si>
  <si>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</si>
  <si>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</si>
  <si>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</si>
  <si>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</si>
  <si>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</si>
  <si>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</si>
  <si>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</si>
  <si>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</si>
  <si>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</si>
  <si>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</si>
  <si>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</si>
  <si>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</si>
  <si>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</si>
  <si>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</si>
  <si>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</si>
  <si>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</si>
  <si>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</si>
  <si>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</si>
  <si>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</si>
  <si>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</si>
  <si>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</si>
  <si>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</si>
  <si>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</si>
  <si>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</si>
  <si>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</si>
  <si>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</si>
  <si>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</si>
  <si>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</si>
  <si>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</si>
  <si>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</si>
  <si>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</si>
  <si>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</si>
  <si>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</si>
  <si>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</si>
  <si>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</si>
  <si>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</si>
  <si>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</si>
  <si>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</si>
  <si>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</si>
  <si>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</si>
  <si>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</si>
  <si>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</si>
  <si>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</si>
  <si>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</si>
  <si>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</si>
  <si>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</si>
  <si>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</si>
  <si>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</si>
  <si>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</si>
  <si>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</si>
  <si>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</si>
  <si>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</si>
  <si>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</si>
  <si>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</si>
  <si>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</si>
  <si>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</si>
  <si>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</si>
  <si>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</si>
  <si>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</si>
  <si>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</si>
  <si>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</si>
  <si>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</si>
  <si>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</si>
  <si>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</si>
  <si>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</si>
  <si>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</si>
  <si>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</si>
  <si>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</si>
  <si>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</si>
  <si>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</si>
  <si>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</si>
  <si>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</si>
  <si>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</si>
  <si>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</si>
  <si>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</si>
  <si>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</si>
  <si>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</si>
  <si>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</si>
  <si>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</si>
  <si>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</si>
  <si>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</si>
  <si>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</si>
  <si>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</si>
  <si>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</si>
  <si>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</si>
  <si>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</si>
  <si>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</si>
  <si>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</si>
  <si>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</si>
  <si>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</si>
  <si>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</si>
  <si>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</si>
  <si>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</si>
  <si>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</si>
  <si>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</si>
  <si>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</si>
  <si>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</si>
  <si>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</si>
  <si>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</si>
  <si>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</si>
  <si>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</si>
  <si>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</si>
  <si>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</si>
  <si>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</si>
  <si>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</si>
  <si>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</si>
  <si>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</si>
  <si>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</si>
  <si>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</si>
  <si>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</si>
  <si>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</si>
  <si>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</si>
  <si>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</si>
  <si>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</si>
  <si>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</si>
  <si>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</si>
  <si>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</si>
  <si>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</si>
  <si>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</si>
  <si>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</si>
  <si>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</si>
  <si>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</si>
  <si>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</si>
  <si>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</si>
  <si>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</si>
  <si>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</si>
  <si>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</si>
  <si>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</si>
  <si>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</si>
  <si>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</si>
  <si>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</si>
  <si>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</si>
  <si>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</si>
  <si>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</si>
  <si>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</si>
  <si>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</si>
  <si>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</si>
  <si>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</si>
  <si>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</si>
  <si>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</si>
  <si>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</si>
  <si>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</si>
  <si>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</si>
  <si>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</si>
  <si>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</si>
  <si>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</si>
  <si>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</si>
  <si>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</si>
  <si>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</si>
  <si>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</si>
  <si>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</si>
  <si>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</si>
  <si>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</si>
  <si>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</si>
  <si>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</si>
  <si>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</si>
  <si>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</si>
  <si>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</si>
  <si>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</si>
  <si>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</si>
  <si>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</si>
  <si>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</si>
  <si>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</si>
  <si>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</si>
  <si>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</si>
  <si>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</si>
  <si>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</si>
  <si>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</si>
  <si>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</si>
  <si>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</si>
  <si>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</si>
  <si>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</si>
  <si>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</si>
  <si>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</si>
  <si>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</si>
  <si>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</si>
  <si>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</si>
  <si>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</si>
  <si>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</si>
  <si>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</si>
  <si>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</si>
  <si>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</si>
  <si>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</si>
  <si>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</si>
  <si>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</si>
  <si>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</si>
  <si>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</si>
  <si>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</si>
  <si>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</si>
  <si>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</si>
  <si>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</si>
  <si>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</si>
  <si>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</si>
  <si>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</si>
  <si>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</si>
  <si>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</si>
  <si>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</si>
  <si>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</si>
  <si>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</si>
  <si>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</si>
  <si>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</si>
  <si>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</si>
  <si>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</si>
  <si>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</si>
  <si>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</si>
  <si>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</si>
  <si>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</si>
  <si>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</si>
  <si>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</si>
  <si>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</si>
  <si>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</si>
  <si>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</si>
  <si>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</si>
  <si>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</si>
  <si>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</si>
  <si>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</si>
  <si>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</si>
  <si>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</si>
  <si>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</si>
  <si>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</si>
  <si>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</si>
  <si>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</si>
  <si>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</si>
  <si>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</si>
  <si>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</si>
  <si>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</si>
  <si>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</si>
  <si>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</si>
  <si>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</si>
  <si>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</si>
  <si>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</si>
  <si>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</si>
  <si>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</si>
  <si>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</si>
  <si>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</si>
  <si>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</si>
  <si>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</si>
  <si>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</si>
  <si>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</si>
  <si>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</si>
  <si>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</si>
  <si>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</si>
  <si>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</si>
  <si>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</si>
  <si>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</si>
  <si>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</si>
  <si>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</si>
  <si>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</si>
  <si>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</si>
  <si>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</si>
  <si>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</si>
  <si>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</si>
  <si>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</si>
  <si>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</si>
  <si>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</si>
  <si>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</si>
  <si>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</si>
  <si>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</si>
  <si>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</si>
  <si>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</si>
  <si>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</si>
  <si>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</si>
  <si>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</si>
  <si>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</si>
  <si>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</si>
  <si>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</si>
  <si>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</si>
  <si>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</si>
  <si>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</si>
  <si>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</si>
  <si>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</si>
  <si>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</si>
  <si>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</si>
  <si>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</si>
  <si>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</si>
  <si>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</si>
  <si>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</si>
  <si>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</si>
  <si>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</si>
  <si>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</si>
  <si>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</si>
  <si>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</si>
  <si>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</si>
  <si>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</si>
  <si>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</si>
  <si>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</si>
  <si>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</si>
  <si>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</si>
  <si>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</si>
  <si>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</si>
  <si>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</si>
  <si>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</si>
  <si>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</si>
  <si>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</si>
  <si>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</si>
  <si>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</si>
  <si>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</si>
  <si>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</si>
  <si>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</si>
  <si>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</si>
  <si>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</si>
  <si>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</si>
  <si>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</si>
  <si>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</si>
  <si>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</si>
  <si>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</si>
  <si>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</si>
  <si>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</si>
  <si>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</si>
  <si>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</si>
  <si>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</si>
  <si>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</si>
  <si>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</si>
  <si>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</si>
  <si>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</si>
  <si>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</si>
  <si>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</si>
  <si>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</si>
  <si>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</si>
  <si>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</si>
  <si>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</si>
  <si>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</si>
  <si>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</si>
  <si>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</si>
  <si>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</si>
  <si>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</si>
  <si>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</si>
  <si>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</si>
  <si>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</si>
  <si>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</si>
  <si>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</si>
  <si>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</si>
  <si>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</si>
  <si>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</si>
  <si>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</si>
  <si>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</si>
  <si>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</si>
  <si>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</si>
  <si>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</si>
  <si>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</si>
  <si>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</si>
  <si>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</si>
  <si>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</si>
  <si>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</si>
  <si>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</si>
  <si>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</si>
  <si>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</si>
  <si>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</si>
  <si>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</si>
  <si>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</si>
  <si>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</si>
  <si>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</si>
  <si>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</si>
  <si>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</si>
  <si>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</si>
  <si>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</si>
  <si>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</si>
  <si>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</si>
  <si>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</si>
  <si>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</si>
  <si>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</si>
  <si>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</si>
  <si>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</si>
  <si>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</si>
  <si>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</si>
  <si>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</si>
  <si>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</si>
  <si>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</si>
  <si>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</si>
  <si>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</si>
  <si>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</si>
  <si>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</si>
  <si>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</si>
  <si>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</si>
  <si>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</si>
  <si>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</si>
  <si>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</si>
  <si>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</si>
  <si>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</si>
  <si>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</si>
  <si>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</si>
  <si>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</si>
  <si>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</si>
  <si>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</si>
  <si>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</si>
  <si>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</si>
  <si>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</si>
  <si>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</si>
  <si>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</si>
  <si>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</si>
  <si>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</si>
  <si>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</si>
  <si>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</si>
  <si>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</si>
  <si>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</si>
  <si>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</si>
  <si>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</si>
  <si>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</si>
  <si>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</si>
  <si>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</si>
  <si>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</si>
  <si>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</si>
  <si>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</si>
  <si>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</si>
  <si>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</si>
  <si>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</si>
  <si>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</si>
  <si>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</si>
  <si>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</si>
  <si>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</si>
  <si>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</si>
  <si>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</si>
  <si>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</si>
  <si>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</si>
  <si>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</si>
  <si>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</si>
  <si>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</si>
  <si>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</si>
  <si>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</si>
  <si>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</si>
  <si>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</si>
  <si>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</si>
  <si>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</si>
  <si>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</si>
  <si>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</si>
  <si>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</si>
  <si>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</si>
  <si>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</si>
  <si>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</si>
  <si>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</si>
  <si>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</si>
  <si>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</si>
  <si>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</si>
  <si>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</si>
  <si>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</si>
  <si>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</si>
  <si>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</si>
  <si>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</si>
  <si>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</si>
  <si>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</si>
  <si>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</si>
  <si>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</si>
  <si>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</si>
  <si>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</si>
  <si>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</si>
  <si>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</si>
  <si>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</si>
  <si>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</si>
  <si>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</si>
  <si>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</si>
  <si>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</si>
  <si>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</si>
  <si>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</si>
  <si>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</si>
  <si>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</si>
  <si>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</si>
  <si>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</si>
  <si>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</si>
  <si>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</si>
  <si>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</si>
  <si>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</si>
  <si>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</si>
  <si>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</si>
  <si>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</si>
  <si>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</si>
  <si>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</si>
  <si>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</si>
  <si>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</si>
  <si>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</si>
  <si>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</si>
  <si>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</si>
  <si>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</si>
  <si>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</si>
  <si>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</si>
  <si>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</si>
  <si>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</si>
  <si>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</si>
  <si>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</si>
  <si>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</si>
  <si>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</si>
  <si>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</si>
  <si>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</si>
  <si>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</si>
  <si>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</si>
  <si>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</si>
  <si>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</si>
  <si>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</si>
  <si>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</si>
  <si>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</si>
  <si>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</si>
  <si>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</si>
  <si>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</si>
  <si>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</si>
  <si>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</si>
  <si>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</si>
  <si>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</si>
  <si>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</si>
  <si>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</si>
  <si>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</si>
  <si>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</si>
  <si>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</si>
  <si>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</si>
  <si>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</si>
  <si>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</si>
  <si>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</si>
  <si>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</si>
  <si>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</si>
  <si>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</si>
  <si>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</si>
  <si>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</si>
  <si>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</si>
  <si>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</si>
  <si>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</si>
  <si>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</si>
  <si>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</si>
  <si>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</si>
  <si>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</si>
  <si>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</si>
  <si>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</si>
  <si>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</si>
  <si>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</si>
  <si>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</si>
  <si>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</si>
  <si>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</si>
  <si>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</si>
  <si>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</si>
  <si>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</si>
  <si>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</si>
  <si>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</si>
  <si>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</si>
  <si>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</si>
  <si>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</si>
  <si>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</si>
  <si>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</si>
  <si>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</si>
  <si>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</si>
  <si>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</si>
  <si>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</si>
  <si>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</si>
  <si>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</si>
  <si>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</si>
  <si>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</si>
  <si>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</si>
  <si>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</si>
  <si>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</si>
  <si>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</si>
  <si>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</si>
  <si>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</si>
  <si>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</si>
  <si>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</si>
  <si>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</si>
  <si>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</si>
  <si>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</si>
  <si>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</si>
  <si>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</si>
  <si>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</si>
  <si>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</si>
  <si>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</si>
  <si>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</si>
  <si>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</si>
  <si>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</si>
  <si>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</si>
  <si>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</si>
  <si>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</si>
  <si>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</si>
  <si>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</si>
  <si>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</si>
  <si>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</si>
  <si>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</si>
  <si>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</si>
  <si>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</si>
  <si>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</si>
  <si>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</si>
  <si>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</si>
  <si>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</si>
  <si>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</si>
  <si>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</si>
  <si>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</si>
  <si>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</si>
  <si>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</si>
  <si>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</si>
  <si>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</si>
  <si>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</si>
  <si>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</si>
  <si>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</si>
  <si>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</si>
  <si>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</si>
  <si>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</si>
  <si>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</si>
  <si>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</si>
  <si>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</si>
  <si>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</si>
  <si>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</si>
  <si>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</si>
  <si>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</si>
  <si>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</si>
  <si>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</si>
  <si>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</si>
  <si>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</si>
  <si>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</si>
  <si>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</si>
  <si>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</si>
  <si>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</si>
  <si>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</si>
  <si>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</si>
  <si>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</si>
  <si>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</si>
  <si>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</si>
  <si>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</si>
  <si>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</si>
  <si>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</si>
  <si>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</si>
  <si>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</si>
  <si>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</si>
  <si>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</si>
  <si>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</si>
  <si>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</si>
  <si>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</si>
  <si>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</si>
  <si>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</si>
  <si>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</si>
  <si>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</si>
  <si>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</si>
  <si>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</si>
  <si>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</si>
  <si>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</si>
  <si>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</si>
  <si>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</si>
  <si>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</si>
  <si>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</si>
  <si>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</si>
  <si>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</si>
  <si>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</si>
  <si>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</si>
  <si>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</si>
  <si>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</si>
  <si>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</si>
  <si>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</si>
  <si>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</si>
  <si>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</si>
  <si>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</si>
  <si>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</si>
  <si>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</si>
  <si>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</si>
  <si>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</si>
  <si>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</si>
  <si>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</si>
  <si>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</si>
  <si>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</si>
  <si>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</si>
  <si>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</si>
  <si>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</si>
  <si>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</si>
  <si>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</si>
  <si>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</si>
  <si>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</si>
  <si>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</si>
  <si>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</si>
  <si>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</si>
  <si>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</si>
  <si>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</si>
  <si>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</si>
  <si>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</si>
  <si>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</si>
  <si>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</si>
  <si>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</si>
  <si>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</si>
  <si>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</si>
  <si>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</si>
  <si>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</si>
  <si>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</si>
  <si>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</si>
  <si>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</si>
  <si>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</si>
  <si>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</si>
  <si>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</si>
  <si>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</si>
  <si>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</si>
  <si>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</si>
  <si>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</si>
  <si>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</si>
  <si>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</si>
  <si>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</si>
  <si>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</si>
  <si>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</si>
  <si>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</si>
  <si>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</si>
  <si>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</si>
  <si>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</si>
  <si>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</si>
  <si>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</si>
  <si>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</si>
  <si>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</si>
  <si>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</si>
  <si>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</si>
  <si>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</si>
  <si>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</si>
  <si>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</si>
  <si>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</si>
  <si>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</si>
  <si>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</si>
  <si>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</si>
  <si>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</si>
  <si>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</si>
  <si>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</si>
  <si>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</si>
  <si>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</si>
  <si>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</si>
  <si>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</si>
  <si>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</si>
  <si>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</si>
  <si>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</si>
  <si>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</si>
  <si>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</si>
  <si>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</si>
  <si>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</si>
  <si>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</si>
  <si>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</si>
  <si>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</si>
  <si>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</si>
  <si>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</si>
  <si>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</si>
  <si>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</si>
  <si>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</si>
  <si>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</si>
  <si>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</si>
  <si>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</si>
  <si>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</si>
  <si>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</si>
  <si>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</si>
  <si>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</si>
  <si>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</si>
  <si>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</si>
  <si>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</si>
  <si>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</si>
  <si>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</si>
  <si>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</si>
  <si>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</si>
  <si>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</si>
  <si>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</si>
  <si>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</si>
  <si>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</si>
  <si>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</si>
  <si>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</si>
  <si>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</si>
  <si>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</si>
  <si>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</si>
  <si>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</si>
  <si>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</si>
  <si>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</si>
  <si>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</si>
  <si>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</si>
  <si>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</si>
  <si>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</si>
  <si>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</si>
  <si>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</si>
  <si>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</si>
  <si>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</si>
  <si>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</si>
  <si>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</si>
  <si>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</si>
  <si>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</si>
  <si>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</si>
  <si>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</si>
  <si>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</si>
  <si>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</si>
  <si>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</si>
  <si>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</si>
  <si>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</si>
  <si>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</si>
  <si>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</si>
  <si>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</si>
  <si>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</si>
  <si>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</si>
  <si>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</si>
  <si>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</si>
  <si>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</si>
  <si>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</si>
  <si>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</si>
  <si>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</si>
  <si>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</si>
  <si>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</si>
  <si>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</si>
  <si>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</si>
  <si>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</si>
  <si>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</si>
  <si>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</si>
  <si>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</si>
  <si>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</si>
  <si>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</si>
  <si>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</si>
  <si>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</si>
  <si>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</si>
  <si>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</si>
  <si>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</si>
  <si>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</si>
  <si>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</si>
  <si>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</si>
  <si>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</si>
  <si>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</si>
  <si>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</si>
  <si>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</si>
  <si>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</si>
  <si>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</si>
  <si>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</si>
  <si>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</si>
  <si>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</si>
  <si>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</si>
  <si>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</si>
  <si>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</si>
  <si>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</si>
  <si>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</si>
  <si>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</si>
  <si>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</si>
  <si>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</si>
  <si>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</si>
  <si>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</si>
  <si>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</si>
  <si>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</si>
  <si>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</si>
  <si>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</si>
  <si>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</si>
  <si>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</si>
  <si>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</si>
  <si>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</si>
  <si>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</si>
  <si>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</si>
  <si>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</si>
  <si>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</si>
  <si>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</si>
  <si>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</si>
  <si>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</si>
  <si>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</si>
  <si>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</si>
  <si>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</si>
  <si>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</si>
  <si>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</si>
  <si>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</si>
  <si>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</si>
  <si>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</si>
  <si>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</si>
  <si>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</si>
  <si>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</si>
  <si>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</si>
  <si>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</si>
  <si>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</si>
  <si>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</si>
  <si>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</si>
  <si>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</si>
  <si>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</si>
  <si>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</si>
  <si>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</si>
  <si>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</si>
  <si>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</si>
  <si>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</si>
  <si>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</si>
  <si>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</si>
  <si>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</si>
  <si>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</si>
  <si>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</si>
  <si>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</si>
  <si>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</si>
  <si>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</si>
  <si>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</si>
  <si>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</si>
  <si>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</si>
  <si>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</si>
  <si>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</si>
  <si>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</si>
  <si>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</si>
  <si>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</si>
  <si>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</si>
  <si>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</si>
  <si>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</si>
  <si>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</si>
  <si>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</si>
  <si>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</si>
  <si>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</si>
  <si>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</si>
  <si>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</si>
  <si>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</si>
  <si>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</si>
  <si>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</si>
  <si>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</si>
  <si>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</si>
  <si>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</si>
  <si>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</si>
  <si>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</si>
  <si>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</si>
  <si>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</si>
  <si>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</si>
  <si>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</si>
  <si>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</si>
  <si>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</si>
  <si>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</si>
  <si>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</si>
  <si>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</si>
  <si>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</si>
  <si>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</si>
  <si>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</si>
  <si>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</si>
  <si>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</si>
  <si>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</si>
  <si>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</si>
  <si>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</si>
  <si>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</si>
  <si>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</si>
  <si>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</si>
  <si>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</si>
  <si>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</si>
  <si>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</si>
  <si>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</si>
  <si>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</si>
  <si>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</si>
  <si>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</si>
  <si>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</si>
  <si>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</si>
  <si>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</si>
  <si>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</si>
  <si>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</si>
  <si>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</si>
  <si>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</si>
  <si>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</si>
  <si>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</si>
  <si>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</si>
  <si>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</si>
  <si>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</si>
  <si>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</si>
  <si>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</si>
  <si>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</si>
  <si>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</si>
  <si>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</si>
  <si>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</si>
  <si>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</si>
  <si>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</si>
  <si>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</si>
  <si>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</si>
  <si>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</si>
  <si>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</si>
  <si>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</si>
  <si>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</si>
  <si>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</si>
  <si>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</si>
  <si>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</si>
  <si>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</si>
  <si>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</si>
  <si>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</si>
  <si>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</si>
  <si>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</si>
  <si>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</si>
  <si>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</si>
  <si>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</si>
  <si>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</si>
  <si>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</si>
  <si>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</si>
  <si>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</si>
  <si>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</si>
  <si>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</si>
  <si>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</si>
  <si>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</si>
  <si>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</si>
  <si>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</si>
  <si>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</si>
  <si>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</si>
  <si>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</si>
  <si>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</si>
  <si>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</si>
  <si>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</si>
  <si>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</si>
  <si>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</si>
  <si>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</si>
  <si>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</si>
  <si>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</si>
  <si>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</si>
  <si>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</si>
  <si>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</si>
  <si>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</si>
  <si>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</si>
  <si>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</si>
  <si>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</si>
  <si>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</si>
  <si>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</si>
  <si>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</si>
  <si>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</si>
  <si>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</si>
  <si>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</si>
  <si>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</si>
  <si>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</si>
  <si>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</si>
  <si>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</si>
  <si>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</si>
  <si>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</si>
  <si>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</si>
  <si>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</si>
  <si>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</si>
  <si>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</si>
  <si>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</si>
  <si>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</si>
  <si>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</si>
  <si>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</si>
  <si>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</si>
  <si>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</si>
  <si>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</si>
  <si>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</si>
  <si>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</si>
  <si>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</si>
  <si>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</si>
  <si>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</si>
  <si>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</si>
  <si>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</si>
  <si>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</si>
  <si>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</si>
  <si>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</si>
  <si>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</si>
  <si>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</si>
  <si>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</si>
  <si>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</si>
  <si>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</si>
  <si>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</si>
  <si>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</si>
  <si>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</si>
  <si>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</si>
  <si>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</si>
  <si>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</si>
  <si>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</si>
  <si>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</si>
  <si>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</si>
  <si>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</si>
  <si>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</si>
  <si>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</si>
  <si>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</si>
  <si>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</si>
  <si>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</si>
  <si>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</si>
  <si>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</si>
  <si>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</si>
  <si>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</si>
  <si>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</si>
  <si>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</si>
  <si>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</si>
  <si>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</si>
  <si>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</si>
  <si>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</si>
  <si>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</si>
  <si>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</si>
  <si>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</si>
  <si>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</si>
  <si>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</si>
  <si>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</si>
  <si>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</si>
  <si>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</si>
  <si>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</si>
  <si>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</si>
  <si>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</si>
  <si>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</si>
  <si>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</si>
  <si>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</si>
  <si>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</si>
  <si>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</si>
  <si>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</si>
  <si>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</si>
  <si>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</si>
  <si>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</si>
  <si>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</si>
  <si>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</si>
  <si>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</si>
  <si>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</si>
  <si>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</si>
  <si>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</si>
  <si>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</si>
  <si>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</si>
  <si>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</si>
  <si>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</si>
  <si>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</si>
  <si>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</si>
  <si>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</si>
  <si>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</si>
  <si>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</si>
  <si>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</si>
  <si>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</si>
  <si>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</si>
  <si>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</si>
  <si>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</si>
  <si>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</si>
  <si>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</si>
  <si>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</si>
  <si>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</si>
  <si>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</si>
  <si>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</si>
  <si>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</si>
  <si>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</si>
  <si>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</si>
  <si>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</si>
  <si>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</si>
  <si>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</si>
  <si>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</si>
  <si>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</si>
  <si>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</si>
  <si>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</si>
  <si>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</si>
  <si>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</si>
  <si>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</si>
  <si>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</si>
  <si>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</si>
  <si>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</si>
  <si>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</si>
  <si>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</si>
  <si>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</si>
  <si>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</si>
  <si>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</si>
  <si>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</si>
  <si>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</si>
  <si>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</si>
  <si>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</si>
  <si>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</si>
  <si>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</si>
  <si>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</si>
  <si>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</si>
  <si>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</si>
  <si>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</si>
  <si>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</si>
  <si>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</si>
  <si>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</si>
  <si>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</si>
  <si>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</si>
  <si>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</si>
  <si>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</si>
  <si>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</si>
  <si>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</si>
  <si>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</si>
  <si>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</si>
  <si>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</si>
  <si>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</si>
  <si>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</si>
  <si>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</si>
  <si>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</si>
  <si>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</si>
  <si>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</si>
  <si>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</si>
  <si>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</si>
  <si>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</si>
  <si>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</si>
  <si>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</si>
  <si>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</si>
  <si>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</si>
  <si>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</si>
  <si>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</si>
  <si>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</si>
  <si>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</si>
  <si>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</si>
  <si>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</si>
  <si>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</si>
  <si>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</si>
  <si>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</si>
  <si>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</si>
  <si>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</si>
  <si>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</si>
  <si>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</si>
  <si>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</si>
  <si>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</si>
  <si>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</si>
  <si>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</si>
  <si>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</si>
  <si>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</si>
  <si>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</si>
  <si>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</si>
  <si>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</si>
  <si>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</si>
  <si>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</si>
  <si>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</si>
  <si>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</si>
  <si>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</si>
  <si>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</si>
  <si>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</si>
  <si>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</si>
  <si>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</si>
  <si>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</si>
  <si>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</si>
  <si>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</si>
  <si>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</si>
  <si>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</si>
  <si>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</si>
  <si>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</si>
  <si>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</si>
  <si>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</si>
  <si>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</si>
  <si>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</si>
  <si>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</si>
  <si>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</si>
  <si>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</si>
  <si>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</si>
  <si>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</si>
  <si>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</si>
  <si>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</si>
  <si>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</si>
  <si>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</si>
  <si>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</si>
  <si>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</si>
  <si>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</si>
  <si>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</si>
  <si>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</si>
  <si>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</si>
  <si>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</si>
  <si>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</si>
  <si>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</si>
  <si>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</si>
  <si>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</si>
  <si>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</si>
  <si>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</si>
  <si>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</si>
  <si>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</si>
  <si>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</si>
  <si>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</si>
  <si>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</si>
  <si>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</si>
  <si>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</si>
  <si>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</si>
  <si>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</si>
  <si>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</si>
  <si>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</si>
  <si>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</si>
  <si>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</si>
  <si>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</si>
  <si>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</si>
  <si>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</si>
  <si>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</si>
  <si>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</si>
  <si>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</si>
  <si>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</si>
  <si>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</si>
  <si>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</si>
  <si>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</si>
  <si>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</si>
  <si>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</si>
  <si>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</si>
  <si>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</si>
  <si>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</si>
  <si>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</si>
  <si>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</si>
  <si>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</si>
  <si>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</si>
  <si>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</si>
  <si>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</si>
  <si>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</si>
  <si>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</si>
  <si>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</si>
  <si>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</si>
  <si>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</si>
  <si>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</si>
  <si>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</si>
  <si>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</si>
  <si>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</si>
  <si>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</si>
  <si>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</si>
  <si>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</si>
  <si>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</si>
  <si>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</si>
  <si>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</si>
  <si>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</si>
  <si>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</si>
  <si>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</si>
  <si>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</si>
  <si>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</si>
  <si>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</si>
  <si>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</si>
  <si>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</si>
  <si>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</si>
  <si>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</si>
  <si>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</si>
  <si>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</si>
  <si>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</si>
  <si>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</si>
  <si>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</si>
  <si>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</si>
  <si>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</si>
  <si>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</si>
  <si>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</si>
  <si>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</si>
  <si>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</si>
  <si>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</si>
  <si>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</si>
  <si>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</si>
  <si>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</si>
  <si>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</si>
  <si>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</si>
  <si>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</si>
  <si>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</si>
  <si>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</si>
  <si>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</si>
  <si>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</si>
  <si>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</si>
  <si>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</si>
  <si>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</si>
  <si>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</si>
  <si>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</si>
  <si>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</si>
  <si>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</si>
  <si>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</si>
  <si>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</si>
  <si>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</si>
  <si>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</si>
  <si>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</si>
  <si>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</si>
  <si>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</si>
  <si>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</si>
  <si>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</si>
  <si>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</si>
  <si>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</si>
  <si>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</si>
  <si>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</si>
  <si>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</si>
  <si>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</si>
  <si>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</si>
  <si>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</si>
  <si>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</si>
  <si>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</si>
  <si>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</si>
  <si>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</si>
  <si>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</si>
  <si>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</si>
  <si>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</si>
  <si>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</si>
  <si>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</si>
  <si>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</si>
  <si>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</si>
  <si>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</si>
  <si>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</si>
  <si>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</si>
  <si>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</si>
  <si>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</si>
  <si>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</si>
  <si>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</si>
  <si>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</si>
  <si>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</si>
  <si>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</si>
  <si>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</si>
  <si>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</si>
  <si>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</si>
  <si>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</si>
  <si>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</si>
  <si>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</si>
  <si>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</si>
  <si>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</si>
  <si>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</si>
  <si>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</si>
  <si>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</si>
  <si>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</si>
  <si>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</si>
  <si>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</si>
  <si>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</si>
  <si>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</si>
  <si>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</si>
  <si>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</si>
  <si>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</si>
  <si>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</si>
  <si>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</si>
  <si>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</si>
  <si>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</si>
  <si>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</si>
  <si>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</si>
  <si>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</si>
  <si>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</si>
  <si>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</si>
  <si>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</si>
  <si>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</si>
  <si>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</si>
  <si>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</si>
  <si>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</si>
  <si>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</si>
  <si>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</si>
  <si>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</si>
  <si>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</si>
  <si>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</si>
  <si>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</si>
  <si>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</si>
  <si>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</si>
  <si>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</si>
  <si>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</si>
  <si>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</si>
  <si>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</si>
  <si>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</si>
  <si>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</si>
  <si>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</si>
  <si>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</si>
  <si>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</si>
  <si>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</si>
  <si>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</si>
  <si>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</si>
  <si>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</si>
  <si>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</si>
  <si>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</si>
  <si>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</si>
  <si>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</si>
  <si>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</si>
  <si>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</si>
  <si>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</si>
  <si>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</si>
  <si>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</si>
  <si>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</si>
  <si>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</si>
  <si>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</si>
  <si>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</si>
  <si>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</si>
  <si>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</si>
  <si>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</si>
  <si>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</si>
  <si>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</si>
  <si>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</si>
  <si>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</si>
  <si>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</si>
  <si>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</si>
  <si>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</si>
  <si>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</si>
  <si>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</si>
  <si>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</si>
  <si>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</si>
  <si>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</si>
  <si>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</si>
  <si>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</si>
  <si>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</si>
  <si>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</si>
  <si>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</si>
  <si>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</si>
  <si>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</si>
  <si>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</si>
  <si>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</si>
  <si>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</si>
  <si>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</si>
  <si>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</si>
  <si>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</si>
  <si>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</si>
  <si>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</si>
  <si>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</si>
  <si>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</si>
  <si>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</si>
  <si>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</si>
  <si>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</si>
  <si>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</si>
  <si>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</si>
  <si>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</si>
  <si>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</si>
  <si>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</si>
  <si>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</si>
  <si>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</si>
  <si>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</si>
  <si>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</si>
  <si>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</si>
  <si>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</si>
  <si>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</si>
  <si>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</si>
  <si>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</si>
  <si>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</si>
  <si>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</si>
  <si>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</si>
  <si>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</si>
  <si>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</si>
  <si>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</si>
  <si>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</si>
  <si>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</si>
  <si>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</si>
  <si>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</si>
  <si>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</si>
  <si>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</si>
  <si>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</si>
  <si>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</si>
  <si>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</si>
  <si>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</si>
  <si>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</si>
  <si>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</si>
  <si>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</si>
  <si>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</si>
  <si>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</si>
  <si>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</si>
  <si>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</si>
  <si>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</si>
  <si>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</si>
  <si>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</si>
  <si>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</si>
  <si>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</si>
  <si>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</si>
  <si>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</si>
  <si>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</si>
  <si>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</si>
  <si>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</si>
  <si>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</si>
  <si>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</si>
  <si>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</si>
  <si>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</si>
  <si>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</si>
  <si>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</si>
  <si>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</si>
  <si>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</si>
  <si>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</si>
  <si>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</si>
  <si>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</si>
  <si>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</si>
  <si>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</si>
  <si>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</si>
  <si>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</si>
  <si>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</si>
  <si>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</si>
  <si>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</si>
  <si>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</si>
  <si>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</si>
  <si>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</si>
  <si>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</si>
  <si>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</si>
  <si>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</si>
  <si>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</si>
  <si>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</si>
  <si>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</si>
  <si>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</si>
  <si>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</si>
  <si>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</si>
  <si>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</si>
  <si>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</si>
  <si>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</si>
  <si>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</si>
  <si>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</si>
  <si>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</si>
  <si>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</si>
  <si>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</si>
  <si>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</si>
  <si>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</si>
  <si>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</si>
  <si>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</si>
  <si>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</si>
  <si>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</si>
  <si>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</si>
  <si>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</si>
  <si>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</si>
  <si>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</si>
  <si>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</si>
  <si>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</si>
  <si>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</si>
  <si>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</si>
  <si>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</si>
  <si>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</si>
  <si>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</si>
  <si>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</si>
  <si>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</si>
  <si>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</si>
  <si>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</si>
  <si>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</si>
  <si>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</si>
  <si>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</si>
  <si>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</si>
  <si>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</si>
  <si>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</si>
  <si>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</si>
  <si>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</si>
  <si>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</si>
  <si>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</si>
  <si>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</si>
  <si>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</si>
  <si>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</si>
  <si>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</si>
  <si>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</si>
  <si>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</si>
  <si>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</si>
  <si>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</si>
  <si>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</si>
  <si>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</si>
  <si>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</si>
  <si>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</si>
  <si>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</si>
  <si>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</si>
  <si>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</si>
  <si>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</si>
  <si>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</si>
  <si>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</si>
  <si>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</si>
  <si>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</si>
  <si>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</si>
  <si>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</si>
  <si>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</si>
  <si>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</si>
  <si>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</si>
  <si>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</si>
  <si>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</si>
  <si>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</si>
  <si>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</si>
  <si>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</si>
  <si>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</si>
  <si>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</si>
  <si>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</si>
  <si>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</si>
  <si>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</si>
  <si>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</si>
  <si>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</si>
  <si>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</si>
  <si>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</si>
  <si>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</si>
  <si>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</si>
  <si>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</si>
  <si>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</si>
  <si>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</si>
  <si>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</si>
  <si>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</si>
  <si>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</si>
  <si>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</si>
  <si>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</si>
  <si>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</si>
  <si>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</si>
  <si>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</si>
  <si>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</si>
  <si>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</si>
  <si>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</si>
  <si>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</si>
  <si>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</si>
  <si>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</si>
  <si>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</si>
  <si>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</si>
  <si>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</si>
  <si>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</si>
  <si>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</si>
  <si>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</si>
  <si>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</si>
  <si>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</si>
  <si>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</si>
  <si>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</si>
  <si>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</si>
  <si>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</si>
  <si>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</si>
  <si>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</si>
  <si>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</si>
  <si>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</si>
  <si>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</si>
  <si>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</si>
  <si>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</si>
  <si>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</si>
  <si>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</si>
  <si>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</si>
  <si>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</si>
  <si>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</si>
  <si>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</si>
  <si>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</si>
  <si>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</si>
  <si>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</si>
  <si>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</si>
  <si>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</si>
  <si>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</si>
  <si>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</si>
  <si>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</si>
  <si>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</si>
  <si>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</si>
  <si>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</si>
  <si>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</si>
  <si>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</si>
  <si>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</si>
  <si>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</si>
  <si>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</si>
  <si>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</si>
  <si>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</si>
  <si>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</si>
  <si>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</si>
  <si>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</si>
  <si>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</si>
  <si>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</si>
  <si>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</si>
  <si>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</si>
  <si>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</si>
  <si>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</si>
  <si>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</si>
  <si>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</si>
  <si>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</si>
  <si>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</si>
  <si>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</si>
  <si>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</si>
  <si>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</si>
  <si>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</si>
  <si>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</si>
  <si>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</si>
  <si>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</si>
  <si>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</si>
  <si>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</si>
  <si>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</si>
  <si>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</si>
  <si>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</si>
  <si>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</si>
  <si>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</si>
  <si>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</si>
  <si>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</si>
  <si>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</si>
  <si>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</si>
  <si>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</si>
  <si>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</si>
  <si>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</si>
  <si>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</si>
  <si>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</si>
  <si>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</si>
  <si>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</si>
  <si>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</si>
  <si>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</si>
  <si>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</si>
  <si>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</si>
  <si>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</si>
  <si>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</si>
  <si>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</si>
  <si>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</si>
  <si>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</si>
  <si>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</si>
  <si>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</si>
  <si>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</si>
  <si>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</si>
  <si>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</si>
  <si>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</si>
  <si>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</si>
  <si>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</si>
  <si>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</si>
  <si>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</si>
  <si>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</si>
  <si>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</si>
  <si>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</si>
  <si>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</si>
  <si>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</si>
  <si>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</si>
  <si>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</si>
  <si>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</si>
  <si>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</si>
  <si>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</si>
  <si>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</si>
  <si>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</si>
  <si>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</si>
  <si>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</si>
  <si>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</si>
  <si>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</si>
  <si>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</si>
  <si>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</si>
  <si>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</si>
  <si>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</si>
  <si>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</si>
  <si>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</si>
  <si>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</si>
  <si>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</si>
  <si>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</si>
  <si>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</si>
  <si>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</si>
  <si>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</si>
  <si>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</si>
  <si>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</si>
  <si>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</si>
  <si>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</si>
  <si>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</si>
  <si>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</si>
  <si>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</si>
  <si>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</si>
  <si>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</si>
  <si>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</si>
  <si>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</si>
  <si>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</si>
  <si>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</si>
  <si>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</si>
  <si>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</si>
  <si>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</si>
  <si>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</si>
  <si>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</si>
  <si>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</si>
  <si>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</si>
  <si>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</si>
  <si>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</si>
  <si>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</si>
  <si>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</si>
  <si>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</si>
  <si>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</si>
  <si>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</si>
  <si>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</si>
  <si>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</si>
  <si>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</si>
  <si>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</si>
  <si>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</si>
  <si>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</si>
  <si>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</si>
  <si>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</si>
  <si>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</si>
  <si>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</si>
  <si>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</si>
  <si>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</si>
  <si>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</si>
  <si>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</si>
  <si>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</si>
  <si>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</si>
  <si>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</si>
  <si>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</si>
  <si>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</si>
  <si>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</si>
  <si>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</si>
  <si>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</si>
  <si>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</si>
  <si>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</si>
  <si>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</si>
  <si>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</si>
  <si>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</si>
  <si>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</si>
  <si>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</si>
  <si>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</si>
  <si>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</si>
  <si>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</si>
  <si>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</si>
  <si>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</si>
  <si>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</si>
  <si>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</si>
  <si>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</si>
  <si>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</si>
  <si>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</si>
  <si>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</si>
  <si>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</si>
  <si>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</si>
  <si>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</si>
  <si>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</si>
  <si>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</si>
  <si>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</si>
  <si>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</si>
  <si>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</si>
  <si>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</si>
  <si>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</si>
  <si>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</si>
  <si>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</si>
  <si>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</si>
  <si>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</si>
  <si>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</si>
  <si>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</si>
  <si>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</si>
  <si>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</si>
  <si>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</si>
  <si>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</si>
  <si>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</si>
  <si>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</si>
  <si>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</si>
  <si>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</si>
  <si>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</si>
  <si>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</si>
  <si>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</si>
  <si>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</si>
  <si>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</si>
  <si>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</si>
  <si>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</si>
  <si>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</si>
  <si>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</si>
  <si>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</si>
  <si>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</si>
  <si>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</si>
  <si>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</si>
  <si>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</si>
  <si>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</si>
  <si>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</si>
  <si>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</si>
  <si>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</si>
  <si>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</si>
  <si>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</si>
  <si>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</si>
  <si>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</si>
  <si>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</si>
  <si>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</si>
  <si>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</si>
  <si>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</si>
  <si>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</si>
  <si>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</si>
  <si>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</si>
  <si>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</si>
  <si>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</si>
  <si>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</si>
  <si>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</si>
  <si>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</si>
  <si>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</si>
  <si>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</si>
  <si>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</si>
  <si>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</si>
  <si>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</si>
  <si>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</si>
  <si>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</si>
  <si>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</si>
  <si>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</si>
  <si>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</si>
  <si>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</si>
  <si>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</si>
  <si>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</si>
  <si>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</si>
  <si>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</si>
  <si>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</si>
  <si>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</si>
  <si>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</si>
  <si>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</si>
  <si>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</si>
  <si>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</si>
  <si>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</si>
  <si>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</si>
  <si>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</si>
  <si>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</si>
  <si>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</si>
  <si>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</si>
  <si>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</si>
  <si>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</si>
  <si>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</si>
  <si>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</si>
  <si>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</si>
  <si>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</si>
  <si>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</si>
  <si>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</si>
  <si>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</si>
  <si>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</si>
  <si>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</si>
  <si>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</si>
  <si>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</si>
  <si>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</si>
  <si>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</si>
  <si>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</si>
  <si>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</si>
  <si>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</si>
  <si>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</si>
  <si>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</si>
  <si>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</si>
  <si>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</si>
  <si>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</si>
  <si>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</si>
  <si>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</si>
  <si>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</si>
  <si>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</si>
  <si>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</si>
  <si>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</si>
  <si>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</si>
  <si>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</si>
  <si>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</si>
  <si>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</si>
  <si>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</si>
  <si>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</si>
  <si>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</si>
  <si>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</si>
  <si>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</si>
  <si>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</si>
  <si>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</si>
  <si>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</si>
  <si>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</si>
  <si>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</si>
  <si>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</si>
  <si>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</si>
  <si>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</si>
  <si>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</si>
  <si>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</si>
  <si>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</si>
  <si>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</si>
  <si>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</si>
  <si>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</si>
  <si>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</si>
  <si>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</si>
  <si>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</si>
  <si>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</si>
  <si>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</si>
  <si>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</si>
  <si>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</si>
  <si>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</si>
  <si>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</si>
  <si>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</si>
  <si>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</si>
  <si>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</si>
  <si>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</si>
  <si>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</si>
  <si>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</si>
  <si>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</si>
  <si>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</si>
  <si>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</si>
  <si>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</si>
  <si>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</si>
  <si>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</si>
  <si>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</si>
  <si>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</si>
  <si>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</si>
  <si>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</si>
  <si>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</si>
  <si>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</si>
  <si>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</si>
  <si>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</si>
  <si>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</si>
  <si>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</si>
  <si>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</si>
  <si>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</si>
  <si>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</si>
  <si>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</si>
  <si>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</si>
  <si>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</si>
  <si>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</si>
  <si>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</si>
  <si>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</si>
  <si>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</si>
  <si>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</si>
  <si>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</si>
  <si>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</si>
  <si>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</si>
  <si>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</si>
  <si>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</si>
  <si>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</si>
  <si>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</si>
  <si>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</si>
  <si>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</si>
  <si>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</si>
  <si>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</si>
  <si>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</si>
  <si>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</si>
  <si>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</si>
  <si>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</si>
  <si>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</si>
  <si>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</si>
  <si>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</si>
  <si>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</si>
  <si>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</si>
  <si>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</si>
  <si>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</si>
  <si>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</si>
  <si>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</si>
  <si>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</si>
  <si>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</si>
  <si>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</si>
  <si>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</si>
  <si>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</si>
  <si>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</si>
  <si>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</si>
  <si>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</si>
  <si>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</si>
  <si>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</si>
  <si>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</si>
  <si>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</si>
  <si>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</si>
  <si>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</si>
  <si>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</si>
  <si>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</si>
  <si>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</si>
  <si>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</si>
  <si>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</si>
  <si>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</si>
  <si>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</si>
  <si>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</si>
  <si>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</si>
  <si>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</si>
  <si>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</si>
  <si>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</si>
  <si>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</si>
  <si>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</si>
  <si>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</si>
  <si>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</si>
  <si>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</si>
  <si>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</si>
  <si>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</si>
  <si>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</si>
  <si>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</si>
  <si>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</si>
  <si>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</si>
  <si>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</si>
  <si>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</si>
  <si>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</si>
  <si>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</si>
  <si>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</si>
  <si>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</si>
  <si>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</si>
  <si>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</si>
  <si>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</si>
  <si>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</si>
  <si>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</si>
  <si>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</si>
  <si>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</si>
  <si>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</si>
  <si>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</si>
  <si>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</si>
  <si>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</si>
  <si>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</si>
  <si>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</si>
  <si>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</si>
  <si>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</si>
  <si>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</si>
  <si>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</si>
  <si>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</si>
  <si>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</si>
  <si>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</si>
  <si>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</si>
  <si>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</si>
  <si>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</si>
  <si>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</si>
  <si>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</si>
  <si>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</si>
  <si>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</si>
  <si>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</si>
  <si>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</si>
  <si>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</si>
  <si>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</si>
  <si>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</si>
  <si>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</si>
  <si>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</si>
  <si>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</si>
  <si>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</si>
  <si>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</si>
  <si>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</si>
  <si>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</si>
  <si>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</si>
  <si>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</si>
  <si>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</si>
  <si>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</si>
  <si>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</si>
  <si>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</si>
  <si>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</si>
  <si>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</si>
  <si>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</si>
  <si>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</si>
  <si>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</si>
  <si>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</si>
  <si>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</si>
  <si>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</si>
  <si>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</si>
  <si>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</si>
  <si>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</si>
  <si>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</si>
  <si>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</si>
  <si>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</si>
  <si>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</si>
  <si>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</si>
  <si>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</si>
  <si>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</si>
  <si>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</si>
  <si>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</si>
  <si>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</si>
  <si>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</si>
  <si>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</si>
  <si>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</si>
  <si>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</si>
  <si>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</si>
  <si>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</si>
  <si>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</si>
  <si>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</si>
  <si>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</si>
  <si>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</si>
  <si>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</si>
  <si>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</si>
  <si>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</si>
  <si>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</si>
  <si>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</si>
  <si>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</si>
  <si>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</si>
  <si>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</si>
  <si>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</si>
  <si>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</si>
  <si>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</si>
  <si>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</si>
  <si>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</si>
  <si>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</si>
  <si>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</si>
  <si>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</si>
  <si>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</si>
  <si>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</si>
  <si>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</si>
  <si>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</si>
  <si>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</si>
  <si>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</si>
  <si>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</si>
  <si>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</si>
  <si>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</si>
  <si>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</si>
  <si>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</si>
  <si>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</si>
  <si>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</si>
  <si>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</si>
  <si>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</si>
  <si>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</si>
  <si>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</si>
  <si>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</si>
  <si>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</si>
  <si>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</si>
  <si>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</si>
  <si>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</si>
  <si>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</si>
  <si>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</si>
  <si>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</si>
  <si>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</si>
  <si>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</si>
  <si>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</si>
  <si>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</si>
  <si>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</si>
  <si>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</si>
  <si>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</si>
  <si>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</si>
  <si>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</si>
  <si>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</si>
  <si>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</si>
  <si>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</si>
  <si>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</si>
  <si>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</si>
  <si>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</si>
  <si>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</si>
  <si>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</si>
  <si>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</si>
  <si>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</si>
  <si>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</si>
  <si>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</si>
  <si>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</si>
  <si>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</si>
  <si>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</si>
  <si>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</si>
  <si>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</si>
  <si>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</si>
  <si>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</si>
  <si>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</si>
  <si>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</si>
  <si>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</si>
  <si>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</si>
  <si>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</si>
  <si>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</si>
  <si>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</si>
  <si>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</si>
  <si>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</si>
  <si>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</si>
  <si>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</si>
  <si>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</si>
  <si>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</si>
  <si>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</si>
  <si>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</si>
  <si>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</si>
  <si>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</si>
  <si>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</si>
  <si>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</si>
  <si>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</si>
  <si>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</si>
  <si>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</si>
  <si>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</si>
  <si>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</si>
  <si>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</si>
  <si>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</si>
  <si>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</si>
  <si>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</si>
  <si>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</si>
  <si>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</si>
  <si>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</si>
  <si>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</si>
  <si>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</si>
  <si>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</si>
  <si>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</si>
  <si>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</si>
  <si>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</si>
  <si>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</si>
  <si>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</si>
  <si>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</si>
  <si>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</si>
  <si>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</si>
  <si>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</si>
  <si>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</si>
  <si>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</si>
  <si>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</si>
  <si>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</si>
  <si>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</si>
  <si>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</si>
  <si>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</si>
  <si>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</si>
  <si>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</si>
  <si>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</si>
  <si>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</si>
  <si>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</si>
  <si>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</si>
  <si>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</si>
  <si>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</si>
  <si>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</si>
  <si>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</si>
  <si>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</si>
  <si>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</si>
  <si>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</si>
  <si>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</si>
  <si>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</si>
  <si>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</si>
  <si>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</si>
  <si>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</si>
  <si>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</si>
  <si>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</si>
  <si>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</si>
  <si>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</si>
  <si>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</si>
  <si>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</si>
  <si>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</si>
  <si>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</si>
  <si>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</si>
  <si>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</si>
  <si>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</si>
  <si>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</si>
  <si>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</si>
  <si>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</si>
  <si>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</si>
  <si>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</si>
  <si>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</si>
  <si>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</si>
  <si>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</si>
  <si>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</si>
  <si>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</si>
  <si>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</si>
  <si>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</si>
  <si>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</si>
  <si>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</si>
  <si>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</si>
  <si>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</si>
  <si>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</si>
  <si>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</si>
  <si>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</si>
  <si>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</si>
  <si>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</si>
  <si>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</si>
  <si>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</si>
  <si>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</si>
  <si>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</si>
  <si>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</si>
  <si>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</si>
  <si>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</si>
  <si>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</si>
  <si>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</si>
  <si>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</si>
  <si>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</si>
  <si>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</si>
  <si>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</si>
  <si>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</si>
  <si>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</si>
  <si>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</si>
  <si>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</si>
  <si>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</si>
  <si>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</si>
  <si>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</si>
  <si>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</si>
  <si>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</si>
  <si>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</si>
  <si>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</si>
  <si>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</si>
  <si>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</si>
  <si>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</si>
  <si>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</si>
  <si>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</si>
  <si>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</si>
  <si>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</si>
  <si>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</si>
  <si>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</si>
  <si>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</si>
  <si>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</si>
  <si>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</si>
  <si>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</si>
  <si>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</si>
  <si>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</si>
  <si>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</si>
  <si>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</si>
  <si>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</si>
  <si>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</si>
  <si>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</si>
  <si>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</si>
  <si>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</si>
  <si>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</si>
  <si>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</si>
  <si>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</si>
  <si>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</si>
  <si>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</si>
  <si>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</si>
  <si>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</si>
  <si>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</si>
  <si>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</si>
  <si>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</si>
  <si>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</si>
  <si>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</si>
  <si>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</si>
  <si>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</si>
  <si>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</si>
  <si>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</si>
  <si>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</si>
  <si>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</si>
  <si>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</si>
  <si>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</si>
  <si>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</si>
  <si>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</si>
  <si>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</si>
  <si>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</si>
  <si>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</si>
  <si>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</si>
  <si>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</si>
  <si>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</si>
  <si>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</si>
  <si>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</si>
  <si>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</si>
  <si>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</si>
  <si>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</si>
  <si>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</si>
  <si>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</si>
  <si>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</si>
  <si>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</si>
  <si>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</si>
  <si>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</si>
  <si>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</si>
  <si>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</si>
  <si>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</si>
  <si>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</si>
  <si>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</si>
  <si>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</si>
  <si>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</si>
  <si>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</si>
  <si>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</si>
  <si>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</si>
  <si>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</si>
  <si>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</si>
  <si>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</si>
  <si>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</si>
  <si>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</si>
  <si>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</si>
  <si>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</si>
  <si>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</si>
  <si>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</si>
  <si>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</si>
  <si>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</si>
  <si>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</si>
  <si>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</si>
  <si>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</si>
  <si>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</si>
  <si>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</si>
  <si>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</si>
  <si>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</si>
  <si>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</si>
  <si>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</si>
  <si>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</si>
  <si>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</si>
  <si>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</si>
  <si>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</si>
  <si>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</si>
  <si>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</si>
  <si>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</si>
  <si>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</si>
  <si>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</si>
  <si>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</si>
  <si>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</si>
  <si>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</si>
  <si>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</si>
  <si>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</si>
  <si>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</si>
  <si>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</si>
  <si>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</si>
  <si>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</si>
  <si>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</si>
  <si>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</si>
  <si>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</si>
  <si>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</si>
  <si>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</si>
  <si>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</si>
  <si>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</si>
  <si>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</si>
  <si>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</si>
  <si>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</si>
  <si>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</si>
  <si>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</si>
  <si>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</si>
  <si>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</si>
  <si>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</si>
  <si>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</si>
  <si>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</si>
  <si>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</si>
  <si>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</si>
  <si>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</si>
  <si>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</si>
  <si>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</si>
  <si>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</si>
  <si>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</si>
  <si>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</si>
  <si>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</si>
  <si>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</si>
  <si>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</si>
  <si>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</si>
  <si>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</si>
  <si>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</si>
  <si>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</si>
  <si>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</si>
  <si>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</si>
  <si>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</si>
  <si>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</si>
  <si>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</si>
  <si>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</si>
  <si>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</si>
  <si>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</si>
  <si>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</si>
  <si>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</si>
  <si>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</si>
  <si>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</si>
  <si>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</si>
  <si>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</si>
  <si>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</si>
  <si>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</si>
  <si>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</si>
  <si>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</si>
  <si>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</si>
  <si>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</si>
  <si>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</si>
  <si>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</si>
  <si>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</si>
  <si>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</si>
  <si>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</si>
  <si>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</si>
  <si>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</si>
  <si>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</si>
  <si>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</si>
  <si>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</si>
  <si>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</si>
  <si>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</si>
  <si>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</si>
  <si>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</si>
  <si>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</si>
  <si>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</si>
  <si>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</si>
  <si>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</si>
  <si>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</si>
  <si>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</si>
  <si>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</si>
  <si>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</si>
  <si>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</si>
  <si>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</si>
  <si>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</si>
  <si>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</si>
  <si>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</si>
  <si>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</si>
  <si>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</si>
  <si>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</si>
  <si>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</si>
  <si>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</si>
  <si>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</si>
  <si>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</si>
  <si>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</si>
  <si>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</si>
  <si>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</si>
  <si>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</si>
  <si>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</si>
  <si>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</si>
  <si>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</si>
  <si>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</si>
  <si>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</si>
  <si>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</si>
  <si>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</si>
  <si>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</si>
  <si>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</si>
  <si>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</si>
  <si>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</si>
  <si>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</si>
  <si>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</si>
  <si>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</si>
  <si>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</si>
  <si>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</si>
  <si>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</si>
  <si>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</si>
  <si>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</si>
  <si>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</si>
  <si>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</si>
  <si>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</si>
  <si>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</si>
  <si>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</si>
  <si>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</si>
  <si>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</si>
  <si>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</si>
  <si>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</si>
  <si>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</si>
  <si>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</si>
  <si>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</si>
  <si>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</si>
  <si>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</si>
  <si>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</si>
  <si>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</si>
  <si>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</si>
  <si>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</si>
  <si>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</si>
  <si>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</si>
  <si>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</si>
  <si>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</si>
  <si>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</si>
  <si>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</si>
  <si>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</si>
  <si>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</si>
  <si>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</si>
  <si>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</si>
  <si>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</si>
  <si>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</si>
  <si>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</si>
  <si>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</si>
  <si>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</si>
  <si>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</si>
  <si>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</si>
  <si>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</si>
  <si>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</si>
  <si>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</si>
  <si>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</si>
  <si>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</si>
  <si>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</si>
  <si>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</si>
  <si>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</si>
  <si>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</si>
  <si>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</si>
  <si>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</si>
  <si>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</si>
  <si>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</si>
  <si>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</si>
  <si>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</si>
  <si>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</si>
  <si>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</si>
  <si>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</si>
  <si>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</si>
  <si>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</si>
  <si>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</si>
  <si>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</si>
  <si>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</si>
  <si>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</si>
  <si>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</si>
  <si>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</si>
  <si>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</si>
  <si>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</si>
  <si>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</si>
  <si>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</si>
  <si>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</si>
  <si>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</si>
  <si>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</si>
  <si>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</si>
  <si>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</si>
  <si>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</si>
  <si>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</si>
  <si>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</si>
  <si>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</si>
  <si>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</si>
  <si>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</si>
  <si>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</si>
  <si>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</si>
  <si>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</si>
  <si>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</si>
  <si>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</si>
  <si>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</si>
  <si>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</si>
  <si>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</si>
  <si>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</si>
  <si>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</si>
  <si>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</si>
  <si>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</si>
  <si>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</si>
  <si>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</si>
  <si>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</si>
  <si>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</si>
  <si>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</si>
  <si>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</si>
  <si>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</si>
  <si>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</si>
  <si>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</si>
  <si>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</si>
  <si>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</si>
  <si>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</si>
  <si>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</si>
  <si>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</si>
  <si>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</si>
  <si>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</si>
  <si>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</si>
  <si>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</si>
  <si>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</si>
  <si>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</si>
  <si>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</si>
  <si>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</si>
  <si>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</si>
  <si>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</si>
  <si>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</si>
  <si>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</si>
  <si>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</si>
  <si>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</si>
  <si>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</si>
  <si>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</si>
  <si>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</si>
  <si>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</si>
  <si>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</si>
  <si>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</si>
  <si>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</si>
  <si>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</si>
  <si>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</si>
  <si>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</si>
  <si>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</si>
  <si>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</si>
  <si>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</si>
  <si>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</si>
  <si>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</si>
  <si>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</si>
  <si>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</si>
  <si>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</si>
  <si>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</si>
  <si>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</si>
  <si>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</si>
  <si>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</si>
  <si>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</si>
  <si>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</si>
  <si>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</si>
  <si>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</si>
  <si>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</si>
  <si>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</si>
  <si>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</si>
  <si>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</si>
  <si>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</si>
  <si>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</si>
  <si>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</si>
  <si>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</si>
  <si>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</si>
  <si>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</si>
  <si>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</si>
  <si>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</si>
  <si>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</si>
  <si>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</si>
  <si>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</si>
  <si>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</si>
  <si>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</si>
  <si>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</si>
  <si>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</si>
  <si>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</si>
  <si>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</si>
  <si>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</si>
  <si>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</si>
  <si>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</si>
  <si>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</si>
  <si>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</si>
  <si>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</si>
  <si>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</si>
  <si>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</si>
  <si>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</si>
  <si>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</si>
  <si>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</si>
  <si>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</si>
  <si>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</si>
  <si>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</si>
  <si>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</si>
  <si>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</si>
  <si>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</si>
  <si>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</si>
  <si>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</si>
  <si>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</si>
  <si>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</si>
  <si>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</si>
  <si>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</si>
  <si>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</si>
  <si>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</si>
  <si>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</si>
  <si>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</si>
  <si>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</si>
  <si>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</si>
  <si>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</si>
  <si>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</si>
  <si>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</si>
  <si>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</si>
  <si>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</si>
  <si>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</si>
  <si>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</si>
  <si>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</si>
  <si>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</si>
  <si>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</si>
  <si>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</si>
  <si>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</si>
  <si>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</si>
  <si>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</si>
  <si>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</si>
  <si>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</si>
  <si>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</si>
  <si>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</si>
  <si>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</si>
  <si>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</si>
  <si>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</si>
  <si>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</si>
  <si>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</si>
  <si>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</si>
  <si>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</si>
  <si>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</si>
  <si>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</si>
  <si>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</si>
  <si>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</si>
  <si>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</si>
  <si>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</si>
  <si>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</si>
  <si>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</si>
  <si>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</si>
  <si>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</si>
  <si>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</si>
  <si>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</si>
  <si>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</si>
  <si>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</si>
  <si>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</si>
  <si>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</si>
  <si>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</si>
  <si>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</si>
  <si>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</si>
  <si>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</si>
  <si>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</si>
  <si>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</si>
  <si>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</si>
  <si>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</si>
  <si>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</si>
  <si>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</si>
  <si>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</si>
  <si>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</si>
  <si>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</si>
  <si>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</si>
  <si>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</si>
  <si>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</si>
  <si>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</si>
  <si>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</si>
  <si>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</si>
  <si>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</si>
  <si>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</si>
  <si>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</si>
  <si>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</si>
  <si>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</si>
  <si>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</si>
  <si>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</si>
  <si>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</si>
  <si>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</si>
  <si>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</si>
  <si>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</si>
  <si>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</si>
  <si>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</si>
  <si>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</si>
  <si>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</si>
  <si>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</si>
  <si>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</si>
  <si>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</si>
  <si>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</si>
  <si>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</si>
  <si>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</si>
  <si>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</si>
  <si>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</si>
  <si>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</si>
  <si>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</si>
  <si>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</si>
  <si>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</si>
  <si>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</si>
  <si>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</si>
  <si>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</si>
  <si>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</si>
  <si>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</si>
  <si>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</si>
  <si>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</si>
  <si>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</si>
  <si>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</si>
  <si>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</si>
  <si>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</si>
  <si>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</si>
  <si>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</si>
  <si>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</si>
  <si>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</si>
  <si>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</si>
  <si>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</si>
  <si>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</si>
  <si>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</si>
  <si>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</si>
  <si>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</si>
  <si>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</si>
  <si>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</si>
  <si>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</si>
  <si>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</si>
  <si>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</si>
  <si>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</si>
  <si>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</si>
  <si>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</si>
  <si>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</si>
  <si>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</si>
  <si>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</si>
  <si>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</si>
  <si>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</si>
  <si>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</si>
  <si>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</si>
  <si>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</si>
  <si>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</si>
  <si>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</si>
  <si>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</si>
  <si>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</si>
  <si>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</si>
  <si>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</si>
  <si>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</si>
  <si>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</si>
  <si>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</si>
  <si>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</si>
  <si>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</si>
  <si>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</si>
  <si>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</si>
  <si>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</si>
  <si>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</si>
  <si>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</si>
  <si>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</si>
  <si>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</si>
  <si>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</si>
  <si>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</si>
  <si>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</si>
  <si>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</si>
  <si>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</si>
  <si>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</si>
  <si>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</si>
  <si>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</si>
  <si>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</si>
  <si>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</si>
  <si>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</si>
  <si>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</si>
  <si>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</si>
  <si>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</si>
  <si>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</si>
  <si>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</si>
  <si>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</si>
  <si>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</si>
  <si>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</si>
  <si>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</si>
  <si>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</si>
  <si>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</si>
  <si>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</si>
  <si>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</si>
  <si>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</si>
  <si>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</si>
  <si>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</si>
  <si>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</si>
  <si>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</si>
  <si>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</si>
  <si>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</si>
  <si>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</si>
  <si>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</si>
  <si>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</si>
  <si>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</si>
  <si>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</si>
  <si>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</si>
  <si>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</si>
  <si>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</si>
  <si>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</si>
  <si>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</si>
  <si>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</si>
  <si>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</si>
  <si>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</si>
  <si>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</si>
  <si>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</si>
  <si>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</si>
  <si>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</si>
  <si>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</si>
  <si>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</si>
  <si>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</si>
  <si>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</si>
  <si>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</si>
  <si>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</si>
  <si>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</si>
  <si>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</si>
  <si>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</si>
  <si>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</si>
  <si>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</si>
  <si>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</si>
  <si>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</si>
  <si>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</si>
  <si>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</si>
  <si>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</si>
  <si>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</si>
  <si>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</si>
  <si>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</si>
  <si>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</si>
  <si>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</si>
  <si>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</si>
  <si>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</si>
  <si>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</si>
  <si>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</si>
  <si>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</si>
  <si>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</si>
  <si>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</si>
  <si>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</si>
  <si>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</si>
  <si>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</si>
  <si>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</si>
  <si>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</si>
  <si>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</si>
  <si>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</si>
  <si>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</si>
  <si>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</si>
  <si>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</si>
  <si>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</si>
  <si>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</si>
  <si>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</si>
  <si>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</si>
  <si>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</si>
  <si>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</si>
  <si>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</si>
  <si>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</si>
  <si>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</si>
  <si>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</si>
  <si>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</si>
  <si>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</si>
  <si>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</si>
  <si>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</si>
  <si>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</si>
  <si>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</si>
  <si>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</si>
  <si>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</si>
  <si>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</si>
  <si>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</si>
  <si>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</si>
  <si>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</si>
  <si>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</si>
  <si>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</si>
  <si>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</si>
  <si>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</si>
  <si>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</si>
  <si>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</si>
  <si>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</si>
  <si>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</si>
  <si>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</si>
  <si>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</si>
  <si>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</si>
  <si>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</si>
  <si>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</si>
  <si>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</si>
  <si>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</si>
  <si>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</si>
  <si>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</si>
  <si>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</si>
  <si>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</si>
  <si>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</si>
  <si>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</si>
  <si>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</si>
  <si>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</si>
  <si>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</si>
  <si>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</si>
  <si>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</si>
  <si>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</si>
  <si>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</si>
  <si>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</si>
  <si>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</si>
  <si>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</si>
  <si>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</si>
  <si>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</si>
  <si>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</si>
  <si>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</si>
  <si>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</si>
  <si>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</si>
  <si>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</si>
  <si>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</si>
  <si>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</si>
  <si>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</si>
  <si>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</si>
  <si>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</si>
  <si>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</si>
  <si>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</si>
  <si>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</si>
  <si>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</si>
  <si>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</si>
  <si>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</si>
  <si>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</si>
  <si>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</si>
  <si>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</si>
  <si>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</si>
  <si>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</si>
  <si>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</si>
  <si>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</si>
  <si>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</si>
  <si>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</si>
  <si>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</si>
  <si>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</si>
  <si>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</si>
  <si>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</si>
  <si>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</si>
  <si>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</si>
  <si>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</si>
  <si>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</si>
  <si>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</si>
  <si>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</si>
  <si>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</si>
  <si>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</si>
  <si>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</si>
  <si>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</si>
  <si>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</si>
  <si>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</si>
  <si>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</si>
  <si>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</si>
  <si>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</si>
  <si>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</si>
  <si>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</si>
  <si>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</si>
  <si>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</si>
  <si>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</si>
  <si>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</si>
  <si>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</si>
  <si>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</si>
  <si>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</si>
  <si>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</si>
  <si>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</si>
  <si>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</si>
  <si>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</si>
  <si>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</si>
  <si>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</si>
  <si>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</si>
  <si>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</si>
  <si>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</si>
  <si>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</si>
  <si>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</si>
  <si>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</si>
  <si>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</si>
  <si>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</si>
  <si>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</si>
  <si>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</si>
  <si>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</si>
  <si>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</si>
  <si>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</si>
  <si>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</si>
  <si>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</si>
  <si>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</si>
  <si>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</si>
  <si>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</si>
  <si>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</si>
  <si>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</si>
  <si>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</si>
  <si>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</si>
  <si>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</si>
  <si>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</si>
  <si>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</si>
  <si>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</si>
  <si>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</si>
  <si>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</si>
  <si>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</si>
  <si>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</si>
  <si>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</si>
  <si>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</si>
  <si>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</si>
  <si>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</si>
  <si>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</si>
  <si>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</si>
  <si>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</si>
  <si>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</si>
  <si>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</si>
  <si>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</si>
  <si>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</si>
  <si>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</si>
  <si>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</si>
  <si>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</si>
  <si>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</si>
  <si>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</si>
  <si>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</si>
  <si>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</si>
  <si>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</si>
  <si>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</si>
  <si>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</si>
  <si>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</si>
  <si>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</si>
  <si>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</si>
  <si>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</si>
  <si>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</si>
  <si>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</si>
  <si>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</si>
  <si>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</si>
  <si>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</si>
  <si>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</si>
  <si>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</si>
  <si>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</si>
  <si>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</si>
  <si>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</si>
  <si>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</si>
  <si>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</si>
  <si>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</si>
  <si>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</si>
  <si>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</si>
  <si>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</si>
  <si>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</si>
  <si>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</si>
  <si>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</si>
  <si>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</si>
  <si>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</si>
  <si>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</si>
  <si>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</si>
  <si>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</si>
  <si>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</si>
  <si>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</si>
  <si>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</si>
  <si>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</si>
  <si>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</si>
  <si>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</si>
  <si>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</si>
  <si>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</si>
  <si>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</si>
  <si>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</si>
  <si>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</si>
  <si>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</si>
  <si>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</si>
  <si>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</si>
  <si>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</si>
  <si>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</si>
  <si>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</si>
  <si>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</si>
  <si>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</si>
  <si>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</si>
  <si>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</si>
  <si>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</si>
  <si>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</si>
  <si>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</si>
  <si>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</si>
  <si>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</si>
  <si>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</si>
  <si>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</si>
  <si>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</si>
  <si>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</si>
  <si>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</si>
  <si>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</si>
  <si>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</si>
  <si>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</si>
  <si>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</si>
  <si>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</si>
  <si>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</si>
  <si>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</si>
  <si>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</si>
  <si>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</si>
  <si>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</si>
  <si>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</si>
  <si>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</si>
  <si>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</si>
  <si>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</si>
  <si>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</si>
  <si>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</si>
  <si>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</si>
  <si>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</si>
  <si>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</si>
  <si>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</si>
  <si>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</si>
  <si>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</si>
  <si>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</si>
  <si>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</si>
  <si>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</si>
  <si>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</si>
  <si>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</si>
  <si>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</si>
  <si>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</si>
  <si>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</si>
  <si>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</si>
  <si>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</si>
  <si>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</si>
  <si>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</si>
  <si>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</si>
  <si>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</si>
  <si>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</si>
  <si>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</si>
  <si>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</si>
  <si>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</si>
  <si>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</si>
  <si>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</si>
  <si>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</si>
  <si>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</si>
  <si>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</si>
  <si>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</si>
  <si>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</si>
  <si>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</si>
  <si>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</si>
  <si>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</si>
  <si>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</si>
  <si>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</si>
  <si>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</si>
  <si>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</si>
  <si>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</si>
  <si>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</si>
  <si>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</si>
  <si>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</si>
  <si>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</si>
  <si>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</si>
  <si>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</si>
  <si>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</si>
  <si>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</si>
  <si>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</si>
  <si>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</si>
  <si>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</si>
  <si>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</si>
  <si>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</si>
  <si>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</si>
  <si>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</si>
  <si>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</si>
  <si>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</si>
  <si>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</si>
  <si>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</si>
  <si>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</si>
  <si>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</si>
  <si>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</si>
  <si>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</si>
  <si>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</si>
  <si>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</si>
  <si>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</si>
  <si>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</si>
  <si>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</si>
  <si>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</si>
  <si>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</si>
  <si>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</si>
  <si>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</si>
  <si>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</si>
  <si>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</si>
  <si>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</si>
  <si>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</si>
  <si>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</si>
  <si>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</si>
  <si>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</si>
  <si>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</si>
  <si>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</si>
  <si>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</si>
  <si>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</si>
  <si>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</si>
  <si>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</si>
  <si>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</si>
  <si>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</si>
  <si>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</si>
  <si>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</si>
  <si>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</si>
  <si>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</si>
  <si>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</si>
  <si>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</si>
  <si>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</si>
  <si>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</si>
  <si>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</si>
  <si>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</si>
  <si>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</si>
  <si>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</si>
  <si>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</si>
  <si>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</si>
  <si>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</si>
  <si>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</si>
  <si>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</si>
  <si>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</si>
  <si>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</si>
  <si>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</si>
  <si>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</si>
  <si>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</si>
  <si>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</si>
  <si>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</si>
  <si>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</si>
  <si>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</si>
  <si>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</si>
  <si>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</si>
  <si>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</si>
  <si>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</si>
  <si>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</si>
  <si>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</si>
  <si>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</si>
  <si>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</si>
  <si>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</si>
  <si>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</si>
  <si>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</si>
  <si>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</si>
  <si>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</si>
  <si>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</si>
  <si>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</si>
  <si>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</si>
  <si>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</si>
  <si>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</si>
  <si>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</si>
  <si>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</si>
  <si>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</si>
  <si>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</si>
  <si>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</si>
  <si>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</si>
  <si>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</si>
  <si>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</si>
  <si>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</si>
  <si>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</si>
  <si>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</si>
  <si>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</si>
  <si>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</si>
  <si>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</si>
  <si>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</si>
  <si>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</si>
  <si>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</si>
  <si>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</si>
  <si>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</si>
  <si>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</si>
  <si>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</si>
  <si>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</si>
  <si>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</si>
  <si>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</si>
  <si>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</si>
  <si>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</si>
  <si>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</si>
  <si>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</si>
  <si>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</si>
  <si>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</si>
  <si>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</si>
  <si>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</si>
  <si>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</si>
  <si>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</si>
  <si>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</si>
  <si>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</si>
  <si>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</si>
  <si>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</si>
  <si>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</si>
  <si>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</si>
  <si>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</si>
  <si>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</si>
  <si>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</si>
  <si>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</si>
  <si>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</si>
  <si>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</si>
  <si>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</si>
  <si>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</si>
  <si>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</si>
  <si>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</si>
  <si>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</si>
  <si>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</si>
  <si>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</si>
  <si>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</si>
  <si>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</si>
  <si>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</si>
  <si>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</si>
  <si>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</si>
  <si>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</si>
  <si>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</si>
  <si>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</si>
  <si>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</si>
  <si>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</si>
  <si>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</si>
  <si>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</si>
  <si>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</si>
  <si>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</si>
  <si>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</si>
  <si>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</si>
  <si>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</si>
  <si>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</si>
  <si>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</si>
  <si>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</si>
  <si>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</si>
  <si>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</si>
  <si>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</si>
  <si>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</si>
  <si>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</si>
  <si>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</si>
  <si>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</si>
  <si>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</si>
  <si>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</si>
  <si>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</si>
  <si>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</si>
  <si>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</si>
  <si>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</si>
  <si>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</si>
  <si>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</si>
  <si>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</si>
  <si>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</si>
  <si>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</si>
  <si>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</si>
  <si>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</si>
  <si>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</si>
  <si>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</si>
  <si>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</si>
  <si>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</si>
  <si>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</si>
  <si>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</si>
  <si>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</si>
  <si>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</si>
  <si>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</si>
  <si>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</si>
  <si>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</si>
  <si>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</si>
  <si>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</si>
  <si>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</si>
  <si>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</si>
  <si>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</si>
  <si>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</si>
  <si>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</si>
  <si>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</si>
  <si>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</si>
  <si>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</si>
  <si>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</si>
  <si>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</si>
  <si>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</si>
  <si>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</si>
  <si>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</si>
  <si>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</si>
  <si>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</si>
  <si>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</si>
  <si>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</si>
  <si>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</si>
  <si>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</si>
  <si>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</si>
  <si>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</si>
  <si>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</si>
  <si>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</si>
  <si>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</si>
  <si>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</si>
  <si>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</si>
  <si>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</si>
  <si>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</si>
  <si>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</si>
  <si>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</si>
  <si>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</si>
  <si>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</si>
  <si>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</si>
  <si>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</si>
  <si>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</si>
  <si>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</si>
  <si>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</si>
  <si>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</si>
  <si>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</si>
  <si>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</si>
  <si>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</si>
  <si>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</si>
  <si>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</si>
  <si>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</si>
  <si>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</si>
  <si>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</si>
  <si>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</si>
  <si>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</si>
  <si>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</si>
  <si>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</si>
  <si>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</si>
  <si>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</si>
  <si>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</si>
  <si>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</si>
  <si>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</si>
  <si>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</si>
  <si>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</si>
  <si>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</si>
  <si>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</si>
  <si>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</si>
  <si>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</si>
  <si>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</si>
  <si>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</si>
  <si>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</si>
  <si>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</si>
  <si>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</si>
  <si>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</si>
  <si>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</si>
  <si>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</si>
  <si>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</si>
  <si>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</si>
  <si>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</si>
  <si>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</si>
  <si>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</si>
  <si>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</si>
  <si>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</si>
  <si>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</si>
  <si>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</si>
  <si>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</si>
  <si>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</si>
  <si>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</si>
  <si>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</si>
  <si>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</si>
  <si>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</si>
  <si>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</si>
  <si>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</si>
  <si>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</si>
  <si>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</si>
  <si>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</si>
  <si>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</si>
  <si>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</si>
  <si>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</si>
  <si>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</si>
  <si>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</si>
  <si>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</si>
  <si>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</si>
  <si>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</si>
  <si>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</si>
  <si>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</si>
  <si>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</si>
  <si>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</si>
  <si>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</si>
  <si>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</si>
  <si>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</si>
  <si>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</si>
  <si>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</si>
  <si>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</si>
  <si>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</si>
  <si>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</si>
  <si>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</si>
  <si>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</si>
  <si>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</si>
  <si>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</si>
  <si>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</si>
  <si>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</si>
  <si>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</si>
  <si>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</si>
  <si>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</si>
  <si>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</si>
  <si>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</si>
  <si>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</si>
  <si>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</si>
  <si>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</si>
  <si>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</si>
  <si>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</si>
  <si>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</si>
  <si>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</si>
  <si>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</si>
  <si>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</si>
  <si>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</si>
  <si>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</si>
  <si>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</si>
  <si>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</si>
  <si>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</si>
  <si>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</si>
  <si>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</si>
  <si>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</si>
  <si>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</si>
  <si>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</si>
  <si>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</si>
  <si>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</si>
  <si>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</si>
  <si>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</si>
  <si>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</si>
  <si>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</si>
  <si>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</si>
  <si>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</si>
  <si>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</si>
  <si>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</si>
  <si>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</si>
  <si>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</si>
  <si>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</si>
  <si>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</si>
  <si>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</si>
  <si>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</si>
  <si>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</si>
  <si>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</si>
  <si>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</si>
  <si>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</si>
  <si>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</si>
  <si>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</si>
  <si>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</si>
  <si>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</si>
  <si>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</si>
  <si>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</si>
  <si>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</si>
  <si>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</si>
  <si>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</si>
  <si>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</si>
  <si>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</si>
  <si>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</si>
  <si>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</si>
  <si>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</si>
  <si>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</si>
  <si>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</si>
  <si>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</si>
  <si>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</si>
  <si>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</si>
  <si>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</si>
  <si>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</si>
  <si>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</si>
  <si>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</si>
  <si>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</si>
  <si>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</si>
  <si>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</si>
  <si>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</si>
  <si>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</si>
  <si>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</si>
  <si>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</si>
  <si>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</si>
  <si>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</si>
  <si>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</si>
  <si>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</si>
  <si>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</si>
  <si>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</si>
  <si>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</si>
  <si>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</si>
  <si>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</si>
  <si>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</si>
  <si>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</si>
  <si>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</si>
  <si>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</si>
  <si>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</si>
  <si>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</si>
  <si>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</si>
  <si>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</si>
  <si>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</si>
  <si>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</si>
  <si>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</si>
  <si>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</si>
  <si>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</si>
  <si>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</si>
  <si>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</si>
  <si>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</si>
  <si>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</si>
  <si>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</si>
  <si>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</si>
  <si>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</si>
  <si>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</si>
  <si>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</si>
  <si>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</si>
  <si>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</si>
  <si>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</si>
  <si>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</si>
  <si>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</si>
  <si>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</si>
  <si>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</si>
  <si>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</si>
  <si>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</si>
  <si>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</si>
  <si>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</si>
  <si>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</si>
  <si>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</si>
  <si>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</si>
  <si>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</si>
  <si>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</si>
  <si>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</si>
  <si>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</si>
  <si>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</si>
  <si>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</si>
  <si>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</si>
  <si>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</si>
  <si>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</si>
  <si>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</si>
  <si>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</si>
  <si>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</si>
  <si>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</si>
  <si>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</si>
  <si>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</si>
  <si>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</si>
  <si>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</si>
  <si>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</si>
  <si>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</si>
  <si>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</si>
  <si>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</si>
  <si>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</si>
  <si>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</si>
  <si>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</si>
  <si>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</si>
  <si>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</si>
  <si>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</si>
  <si>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</si>
  <si>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</si>
  <si>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</si>
  <si>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</si>
  <si>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</si>
  <si>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</si>
  <si>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</si>
  <si>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</si>
  <si>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</si>
  <si>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</si>
  <si>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</si>
  <si>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</si>
  <si>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</si>
  <si>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</si>
  <si>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</si>
  <si>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</si>
  <si>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</si>
  <si>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</si>
  <si>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</si>
  <si>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</si>
  <si>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</si>
  <si>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</si>
  <si>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</si>
  <si>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</si>
  <si>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</si>
  <si>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</si>
  <si>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</si>
  <si>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</si>
  <si>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</si>
  <si>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</si>
  <si>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</si>
  <si>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</si>
  <si>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</si>
  <si>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</si>
  <si>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</si>
  <si>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</si>
  <si>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</si>
  <si>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</si>
  <si>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</si>
  <si>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</si>
  <si>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</si>
  <si>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</si>
  <si>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</si>
  <si>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</si>
  <si>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</si>
  <si>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</si>
  <si>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</si>
  <si>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</si>
  <si>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</si>
  <si>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</si>
  <si>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</si>
  <si>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</si>
  <si>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</si>
  <si>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</si>
  <si>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</si>
  <si>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</si>
  <si>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</si>
  <si>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</si>
  <si>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</si>
  <si>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</si>
  <si>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</si>
  <si>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</si>
  <si>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</si>
  <si>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</si>
  <si>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</si>
  <si>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</si>
  <si>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</si>
  <si>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</si>
  <si>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</si>
  <si>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</si>
  <si>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</si>
  <si>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</si>
  <si>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</si>
  <si>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</si>
  <si>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</si>
  <si>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</si>
  <si>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</si>
  <si>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</si>
  <si>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</si>
  <si>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</si>
  <si>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</si>
  <si>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</si>
  <si>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</si>
  <si>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</si>
  <si>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</si>
  <si>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</si>
  <si>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</si>
  <si>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</si>
  <si>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</si>
  <si>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</si>
  <si>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</si>
  <si>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</si>
  <si>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</si>
  <si>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</si>
  <si>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</si>
  <si>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</si>
  <si>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</si>
  <si>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</si>
  <si>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</si>
  <si>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</si>
  <si>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</si>
  <si>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</si>
  <si>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</si>
  <si>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</si>
  <si>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</si>
  <si>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</si>
  <si>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</si>
  <si>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</si>
  <si>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</si>
  <si>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</si>
  <si>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</si>
  <si>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</si>
  <si>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</si>
  <si>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</si>
  <si>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</si>
  <si>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</si>
  <si>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</si>
  <si>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</si>
  <si>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</si>
  <si>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</si>
  <si>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</si>
  <si>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</si>
  <si>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</si>
  <si>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</si>
  <si>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</si>
  <si>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</si>
  <si>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</si>
  <si>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</si>
  <si>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</si>
  <si>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</si>
  <si>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</si>
  <si>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</si>
  <si>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</si>
  <si>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</si>
  <si>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</si>
  <si>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</si>
  <si>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</si>
  <si>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</si>
  <si>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</si>
  <si>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</si>
  <si>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</si>
  <si>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</si>
  <si>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</si>
  <si>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</si>
  <si>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</si>
  <si>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</si>
  <si>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</si>
  <si>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</si>
  <si>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</si>
  <si>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</si>
  <si>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</si>
  <si>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</si>
  <si>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</si>
  <si>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</si>
  <si>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</si>
  <si>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</si>
  <si>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</si>
  <si>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</si>
  <si>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</si>
  <si>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</si>
  <si>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</si>
  <si>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</si>
  <si>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</si>
  <si>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</si>
  <si>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</si>
  <si>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</si>
  <si>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</si>
  <si>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</si>
  <si>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</si>
  <si>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</si>
  <si>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</si>
  <si>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</si>
  <si>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</si>
  <si>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</si>
  <si>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</si>
  <si>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</si>
  <si>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</si>
  <si>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</si>
  <si>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</si>
  <si>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</si>
  <si>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</si>
  <si>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</si>
  <si>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</si>
  <si>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</si>
  <si>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</si>
  <si>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</si>
  <si>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</si>
  <si>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</si>
  <si>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</si>
  <si>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</si>
  <si>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</si>
  <si>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</si>
  <si>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</si>
  <si>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</si>
  <si>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</si>
  <si>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</si>
  <si>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</si>
  <si>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</si>
  <si>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</si>
  <si>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</si>
  <si>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</si>
  <si>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</si>
  <si>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</si>
  <si>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</si>
  <si>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</si>
  <si>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</si>
  <si>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</si>
  <si>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</si>
  <si>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</si>
  <si>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</si>
  <si>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</si>
  <si>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</si>
  <si>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</si>
  <si>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</si>
  <si>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</si>
  <si>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</si>
  <si>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</si>
  <si>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</si>
  <si>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</si>
  <si>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</si>
  <si>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</si>
  <si>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</si>
  <si>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</si>
  <si>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</si>
  <si>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</si>
  <si>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</si>
  <si>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</si>
  <si>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</si>
  <si>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</si>
  <si>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</si>
  <si>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</si>
  <si>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</si>
  <si>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</si>
  <si>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</si>
  <si>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</si>
  <si>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</si>
  <si>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</si>
  <si>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</si>
  <si>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</si>
  <si>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</si>
  <si>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</si>
  <si>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</si>
  <si>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</si>
  <si>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</si>
  <si>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</si>
  <si>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</si>
  <si>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</si>
  <si>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</si>
  <si>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</si>
  <si>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</si>
  <si>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</si>
  <si>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</si>
  <si>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</si>
  <si>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</si>
  <si>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</si>
  <si>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</si>
  <si>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</si>
  <si>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</si>
  <si>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</si>
  <si>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</si>
  <si>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</si>
  <si>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</si>
  <si>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</si>
  <si>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</si>
  <si>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</si>
  <si>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</si>
  <si>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</si>
  <si>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</si>
  <si>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</si>
  <si>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</si>
  <si>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</si>
  <si>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</si>
  <si>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</si>
  <si>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</si>
  <si>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</si>
  <si>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</si>
  <si>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</si>
  <si>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</si>
  <si>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</si>
  <si>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</si>
  <si>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</si>
  <si>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</si>
  <si>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</si>
  <si>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</si>
  <si>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</si>
  <si>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</si>
  <si>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</si>
  <si>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</si>
  <si>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</si>
  <si>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</si>
  <si>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</si>
  <si>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</si>
  <si>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</si>
  <si>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</si>
  <si>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</si>
  <si>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</si>
  <si>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</si>
  <si>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</si>
  <si>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</si>
  <si>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</si>
  <si>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</si>
  <si>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</si>
  <si>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</si>
  <si>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</si>
  <si>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</si>
  <si>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</si>
  <si>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</si>
  <si>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</si>
  <si>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</si>
  <si>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</si>
  <si>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</si>
  <si>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</si>
  <si>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</si>
  <si>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</si>
  <si>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</si>
  <si>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</si>
  <si>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</si>
  <si>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</si>
  <si>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</si>
  <si>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</si>
  <si>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</si>
  <si>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</si>
  <si>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</si>
  <si>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</si>
  <si>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</si>
  <si>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</si>
  <si>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</si>
  <si>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</si>
  <si>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</si>
  <si>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</si>
  <si>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</si>
  <si>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</si>
  <si>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</si>
  <si>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</si>
  <si>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</si>
  <si>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</si>
  <si>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</si>
  <si>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</si>
  <si>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</si>
  <si>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</si>
  <si>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</si>
  <si>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</si>
  <si>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</si>
  <si>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</si>
  <si>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</si>
  <si>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</si>
  <si>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</si>
  <si>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</si>
  <si>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</si>
  <si>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</si>
  <si>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</si>
  <si>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</si>
  <si>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</si>
  <si>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</si>
  <si>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</si>
  <si>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</si>
  <si>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</si>
  <si>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</si>
  <si>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</si>
  <si>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</si>
  <si>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</si>
  <si>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</si>
  <si>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</si>
  <si>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</si>
  <si>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</si>
  <si>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</si>
  <si>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</si>
  <si>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</si>
  <si>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</si>
  <si>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</si>
  <si>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</si>
  <si>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</si>
  <si>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</si>
  <si>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</si>
  <si>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</si>
  <si>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</si>
  <si>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</si>
  <si>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</si>
  <si>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</si>
  <si>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</si>
  <si>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</si>
  <si>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</si>
  <si>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</si>
  <si>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</si>
  <si>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</si>
  <si>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</si>
  <si>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</si>
  <si>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</si>
  <si>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</si>
  <si>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</si>
  <si>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</si>
  <si>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</si>
  <si>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</si>
  <si>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</si>
  <si>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</si>
  <si>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</si>
  <si>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</si>
  <si>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</si>
  <si>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</si>
  <si>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</si>
  <si>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</si>
  <si>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</si>
  <si>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</si>
  <si>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</si>
  <si>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</si>
  <si>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</si>
  <si>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</si>
  <si>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</si>
  <si>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</si>
  <si>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</si>
  <si>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</si>
  <si>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</si>
  <si>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</si>
  <si>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</si>
  <si>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</si>
  <si>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</si>
  <si>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</si>
  <si>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</si>
  <si>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</si>
  <si>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</si>
  <si>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</si>
  <si>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</si>
  <si>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</si>
  <si>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</si>
  <si>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</si>
  <si>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</si>
  <si>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</si>
  <si>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</si>
  <si>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</si>
  <si>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</si>
  <si>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</si>
  <si>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</si>
  <si>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</si>
  <si>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</si>
  <si>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</si>
  <si>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</si>
  <si>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</si>
  <si>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</si>
  <si>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</si>
  <si>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</si>
  <si>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</si>
  <si>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</si>
  <si>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</si>
  <si>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</si>
  <si>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</si>
  <si>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</si>
  <si>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</si>
  <si>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</si>
  <si>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</si>
  <si>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</si>
  <si>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</si>
  <si>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</si>
  <si>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</si>
  <si>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</si>
  <si>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</si>
  <si>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</si>
  <si>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</si>
  <si>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</si>
  <si>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</si>
  <si>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</si>
  <si>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</si>
  <si>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</si>
  <si>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</si>
  <si>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</si>
  <si>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</si>
  <si>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</si>
  <si>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</si>
  <si>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</si>
  <si>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</si>
  <si>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</si>
  <si>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</si>
  <si>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</si>
  <si>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</si>
  <si>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</si>
  <si>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</si>
  <si>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</si>
  <si>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</si>
  <si>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</si>
  <si>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</si>
  <si>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</si>
  <si>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</si>
  <si>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</si>
  <si>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</si>
  <si>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</si>
  <si>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</si>
  <si>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</si>
  <si>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</si>
  <si>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</si>
  <si>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</si>
  <si>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</si>
  <si>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</si>
  <si>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</si>
  <si>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</si>
  <si>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</si>
  <si>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</si>
  <si>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</si>
  <si>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</si>
  <si>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</si>
  <si>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</si>
  <si>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</si>
  <si>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</si>
  <si>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</si>
  <si>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</si>
  <si>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</si>
  <si>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</si>
  <si>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</si>
  <si>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</si>
  <si>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</si>
  <si>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</si>
  <si>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</si>
  <si>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</si>
  <si>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</si>
  <si>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</si>
  <si>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</si>
  <si>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</si>
  <si>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</si>
  <si>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</si>
  <si>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</si>
  <si>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</si>
  <si>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</si>
  <si>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</si>
  <si>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</si>
  <si>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</si>
  <si>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</si>
  <si>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</si>
  <si>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</si>
  <si>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</si>
  <si>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</si>
  <si>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</si>
  <si>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</si>
  <si>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</si>
  <si>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</si>
  <si>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</si>
  <si>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</si>
  <si>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</si>
  <si>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</si>
  <si>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</si>
  <si>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</si>
  <si>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</si>
  <si>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</si>
  <si>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</si>
  <si>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</si>
  <si>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</si>
  <si>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</si>
  <si>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</si>
  <si>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</si>
  <si>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</si>
  <si>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</si>
  <si>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</si>
  <si>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</si>
  <si>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</si>
  <si>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</si>
  <si>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</si>
  <si>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</si>
  <si>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</si>
  <si>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</si>
  <si>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</si>
  <si>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</si>
  <si>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</si>
  <si>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</si>
  <si>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</si>
  <si>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</si>
  <si>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</si>
  <si>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</si>
  <si>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</si>
  <si>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</si>
  <si>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</si>
  <si>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</si>
  <si>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</si>
  <si>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</si>
  <si>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</si>
  <si>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</si>
  <si>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</si>
  <si>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</si>
  <si>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</si>
  <si>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</si>
  <si>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</si>
  <si>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</si>
  <si>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</si>
  <si>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</si>
  <si>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</si>
  <si>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</si>
  <si>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</si>
  <si>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</si>
  <si>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</si>
  <si>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</si>
  <si>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</si>
  <si>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</si>
  <si>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</si>
  <si>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</si>
  <si>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</si>
  <si>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</si>
  <si>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</si>
  <si>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</si>
  <si>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</si>
  <si>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</si>
  <si>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</si>
  <si>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</si>
  <si>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</si>
  <si>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</si>
  <si>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</si>
  <si>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</si>
  <si>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</si>
  <si>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</si>
  <si>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</si>
  <si>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</si>
  <si>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</si>
  <si>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</si>
  <si>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</si>
  <si>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</si>
  <si>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</si>
  <si>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</si>
  <si>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</si>
  <si>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</si>
  <si>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</si>
  <si>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</si>
  <si>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</si>
  <si>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</si>
  <si>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</si>
  <si>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</si>
  <si>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</si>
  <si>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</si>
  <si>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</si>
  <si>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</si>
  <si>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</si>
  <si>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</si>
  <si>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</si>
  <si>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</si>
  <si>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</si>
  <si>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</si>
  <si>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</si>
  <si>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</si>
  <si>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</si>
  <si>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</si>
  <si>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</si>
  <si>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</si>
  <si>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</si>
  <si>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</si>
  <si>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</si>
  <si>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</si>
  <si>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</si>
  <si>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</si>
  <si>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</si>
  <si>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</si>
  <si>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</si>
  <si>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</si>
  <si>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</si>
  <si>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</si>
  <si>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</si>
  <si>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</si>
  <si>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</si>
  <si>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</si>
  <si>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</si>
  <si>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</si>
  <si>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</si>
  <si>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</si>
  <si>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</si>
  <si>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</si>
  <si>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</si>
  <si>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</si>
  <si>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</si>
  <si>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</si>
  <si>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</si>
  <si>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</si>
  <si>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</si>
  <si>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</si>
  <si>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</si>
  <si>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</si>
  <si>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</si>
  <si>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</si>
  <si>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</si>
  <si>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</si>
  <si>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</si>
  <si>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</si>
  <si>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</si>
  <si>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</si>
  <si>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</si>
  <si>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</si>
  <si>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</si>
  <si>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</si>
  <si>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</si>
  <si>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</si>
  <si>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</si>
  <si>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</si>
  <si>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</si>
  <si>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</si>
  <si>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</si>
  <si>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</si>
  <si>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</si>
  <si>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</si>
  <si>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</si>
  <si>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</si>
  <si>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</si>
  <si>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</si>
  <si>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</si>
  <si>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</si>
  <si>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</si>
  <si>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</si>
  <si>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</si>
  <si>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</si>
  <si>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</si>
  <si>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</si>
  <si>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</si>
  <si>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</si>
  <si>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</si>
  <si>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</si>
  <si>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</si>
  <si>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</si>
  <si>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</si>
  <si>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</si>
  <si>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</si>
  <si>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</si>
  <si>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</si>
  <si>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</si>
  <si>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</si>
  <si>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</si>
  <si>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</si>
  <si>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</si>
  <si>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</si>
  <si>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</si>
  <si>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</si>
  <si>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</si>
  <si>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</si>
  <si>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</si>
  <si>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</si>
  <si>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</si>
  <si>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</si>
  <si>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</si>
  <si>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</si>
  <si>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</si>
  <si>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</si>
  <si>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</si>
  <si>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</si>
  <si>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</si>
  <si>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</si>
  <si>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</si>
  <si>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</si>
  <si>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</si>
  <si>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</si>
  <si>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</si>
  <si>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</si>
  <si>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</si>
  <si>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</si>
  <si>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</si>
  <si>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</si>
  <si>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</si>
  <si>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</si>
  <si>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</si>
  <si>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</si>
  <si>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</si>
  <si>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</si>
  <si>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</si>
  <si>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</si>
  <si>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</si>
  <si>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</si>
  <si>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</si>
  <si>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</si>
  <si>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</si>
  <si>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</si>
  <si>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</si>
  <si>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</si>
  <si>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</si>
  <si>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</si>
  <si>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</si>
  <si>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</si>
  <si>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</si>
  <si>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</si>
  <si>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</si>
  <si>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</si>
  <si>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</si>
  <si>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</si>
  <si>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</si>
  <si>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</si>
  <si>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</si>
  <si>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</si>
  <si>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</si>
  <si>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</si>
  <si>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</si>
  <si>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</si>
  <si>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</si>
  <si>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</si>
  <si>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</si>
  <si>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</si>
  <si>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</si>
  <si>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</si>
  <si>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</si>
  <si>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</si>
  <si>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</si>
  <si>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</si>
  <si>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</si>
  <si>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</si>
  <si>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</si>
  <si>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</si>
  <si>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</si>
  <si>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</si>
  <si>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</si>
  <si>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</si>
  <si>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</si>
  <si>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</si>
  <si>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</si>
  <si>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</si>
  <si>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</si>
  <si>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</si>
  <si>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</si>
  <si>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</si>
  <si>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</si>
  <si>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</si>
  <si>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</si>
  <si>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</si>
  <si>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</si>
  <si>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</si>
  <si>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</si>
  <si>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</si>
  <si>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</si>
  <si>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</si>
  <si>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</si>
  <si>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</si>
  <si>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</si>
  <si>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</si>
  <si>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</si>
  <si>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</si>
  <si>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</si>
  <si>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</si>
  <si>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</si>
  <si>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</si>
  <si>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</si>
  <si>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</si>
  <si>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</si>
  <si>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</si>
  <si>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</si>
  <si>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</si>
  <si>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</si>
  <si>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</si>
  <si>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</si>
  <si>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</si>
  <si>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</si>
  <si>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</si>
  <si>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</si>
  <si>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</si>
  <si>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</si>
  <si>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</si>
  <si>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</si>
  <si>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</si>
  <si>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</si>
  <si>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</si>
  <si>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</si>
  <si>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</si>
  <si>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</si>
  <si>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</si>
  <si>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</si>
  <si>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</si>
  <si>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</si>
  <si>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</si>
  <si>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</si>
  <si>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</si>
  <si>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</si>
  <si>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</si>
  <si>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</si>
  <si>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</si>
  <si>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</si>
  <si>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</si>
  <si>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</si>
  <si>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</si>
  <si>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</si>
  <si>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</si>
  <si>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</si>
  <si>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</si>
  <si>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</si>
  <si>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</si>
  <si>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</si>
  <si>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</si>
  <si>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</si>
  <si>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</si>
  <si>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</si>
  <si>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</si>
  <si>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</si>
  <si>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</si>
  <si>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</si>
  <si>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</si>
  <si>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</si>
  <si>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</si>
  <si>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</si>
  <si>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</si>
  <si>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</si>
  <si>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</si>
  <si>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</si>
  <si>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</si>
  <si>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</si>
  <si>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</si>
  <si>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</si>
  <si>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</si>
  <si>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</si>
  <si>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</si>
  <si>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</si>
  <si>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</si>
  <si>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</si>
  <si>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</si>
  <si>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</si>
  <si>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</si>
  <si>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</si>
  <si>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</si>
  <si>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</si>
  <si>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</si>
  <si>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</si>
  <si>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</si>
  <si>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</si>
  <si>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</si>
  <si>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</si>
  <si>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</si>
  <si>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</si>
  <si>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</si>
  <si>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</si>
  <si>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</si>
  <si>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</si>
  <si>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</si>
  <si>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</si>
  <si>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</si>
  <si>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</si>
  <si>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</si>
  <si>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</si>
  <si>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</si>
  <si>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</si>
  <si>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</si>
  <si>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</si>
  <si>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</si>
  <si>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</si>
  <si>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</si>
  <si>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</si>
  <si>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</si>
  <si>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</si>
  <si>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</si>
  <si>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</si>
  <si>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</si>
  <si>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</si>
  <si>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</si>
  <si>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</si>
  <si>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</si>
  <si>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</si>
  <si>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</si>
  <si>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</si>
  <si>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</si>
  <si>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</si>
  <si>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</si>
  <si>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</si>
  <si>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</si>
  <si>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</si>
  <si>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</si>
  <si>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</si>
  <si>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</si>
  <si>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</si>
  <si>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</si>
  <si>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</si>
  <si>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</si>
  <si>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</si>
  <si>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</si>
  <si>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</si>
  <si>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</si>
  <si>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</si>
  <si>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</si>
  <si>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</si>
  <si>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</si>
  <si>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</si>
  <si>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</si>
  <si>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</si>
  <si>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</si>
  <si>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</si>
  <si>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</si>
  <si>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</si>
  <si>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</si>
  <si>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</si>
  <si>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</si>
  <si>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</si>
  <si>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</si>
  <si>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</si>
  <si>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</si>
  <si>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</si>
  <si>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</si>
  <si>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</si>
  <si>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</si>
  <si>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</si>
  <si>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</si>
  <si>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</si>
  <si>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</si>
  <si>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</si>
  <si>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</si>
  <si>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</si>
  <si>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</si>
  <si>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</si>
  <si>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</si>
  <si>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</si>
  <si>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</si>
  <si>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</si>
  <si>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</si>
  <si>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</si>
  <si>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</si>
  <si>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</si>
  <si>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</si>
  <si>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</si>
  <si>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</si>
  <si>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</si>
  <si>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</si>
  <si>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</si>
  <si>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</si>
  <si>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</si>
  <si>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</si>
  <si>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</si>
  <si>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</si>
  <si>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</si>
  <si>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</si>
  <si>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</si>
  <si>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</si>
  <si>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</si>
  <si>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</si>
  <si>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</si>
  <si>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</si>
  <si>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</si>
  <si>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</si>
  <si>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</si>
  <si>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</si>
  <si>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</si>
  <si>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</si>
  <si>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</si>
  <si>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</si>
  <si>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</si>
  <si>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</si>
  <si>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</si>
  <si>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</si>
  <si>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</si>
  <si>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</si>
  <si>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</si>
  <si>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</si>
  <si>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</si>
  <si>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</si>
  <si>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</si>
  <si>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</si>
  <si>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</si>
  <si>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</si>
  <si>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</si>
  <si>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</si>
  <si>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</si>
  <si>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</si>
  <si>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</si>
  <si>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</si>
  <si>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</si>
  <si>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</si>
  <si>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</si>
  <si>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</si>
  <si>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</si>
  <si>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</si>
  <si>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</si>
  <si>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</si>
  <si>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</si>
  <si>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</si>
  <si>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</si>
  <si>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</si>
  <si>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</si>
  <si>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</si>
  <si>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</si>
  <si>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</si>
  <si>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</si>
  <si>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</si>
  <si>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</si>
  <si>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</si>
  <si>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</si>
  <si>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</si>
  <si>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</si>
  <si>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</si>
  <si>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</si>
  <si>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</si>
  <si>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</si>
  <si>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</si>
  <si>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</si>
  <si>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</si>
  <si>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</si>
  <si>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</si>
  <si>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</si>
  <si>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</si>
  <si>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</si>
  <si>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</si>
  <si>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</si>
  <si>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</si>
  <si>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</si>
  <si>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</si>
  <si>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</si>
  <si>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</si>
  <si>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</si>
  <si>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</si>
  <si>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</si>
  <si>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</si>
  <si>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</si>
  <si>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</si>
  <si>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</si>
  <si>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</si>
  <si>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</si>
  <si>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</si>
  <si>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</si>
  <si>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</si>
  <si>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</si>
  <si>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</si>
  <si>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</si>
  <si>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</si>
  <si>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</si>
  <si>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</si>
  <si>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</si>
  <si>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</si>
  <si>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</si>
  <si>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</si>
  <si>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</si>
  <si>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</si>
  <si>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</si>
  <si>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</si>
  <si>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</si>
  <si>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</si>
  <si>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</si>
  <si>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</si>
  <si>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</si>
  <si>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</si>
  <si>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</si>
  <si>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</si>
  <si>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</si>
  <si>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</si>
  <si>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</si>
  <si>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</si>
  <si>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</si>
  <si>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</si>
  <si>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</si>
  <si>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</si>
  <si>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</si>
  <si>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</si>
  <si>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</si>
  <si>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</si>
  <si>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</si>
  <si>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</si>
  <si>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</si>
  <si>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</si>
  <si>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</si>
  <si>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</si>
  <si>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</si>
  <si>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</si>
  <si>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</si>
  <si>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</si>
  <si>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</si>
  <si>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</si>
  <si>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</si>
  <si>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</si>
  <si>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</si>
  <si>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</si>
  <si>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</si>
  <si>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</si>
  <si>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</si>
  <si>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</si>
  <si>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</si>
  <si>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</si>
  <si>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</si>
  <si>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</si>
  <si>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</si>
  <si>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</si>
  <si>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</si>
  <si>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</si>
  <si>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</si>
  <si>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</si>
  <si>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</si>
  <si>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</si>
  <si>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</si>
  <si>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</si>
  <si>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</si>
  <si>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</si>
  <si>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</si>
  <si>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</si>
  <si>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</si>
  <si>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</si>
  <si>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</si>
  <si>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</si>
  <si>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</si>
  <si>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</si>
  <si>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</si>
  <si>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</si>
  <si>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</si>
  <si>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</si>
  <si>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</si>
  <si>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</si>
  <si>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</si>
  <si>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</si>
  <si>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</si>
  <si>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</si>
  <si>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</si>
  <si>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</si>
  <si>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</si>
  <si>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</si>
  <si>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</si>
  <si>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</si>
  <si>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</si>
  <si>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</si>
  <si>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</si>
  <si>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</si>
  <si>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</si>
  <si>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</si>
  <si>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</si>
  <si>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</si>
  <si>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</si>
  <si>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</si>
  <si>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</si>
  <si>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</si>
  <si>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</si>
  <si>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</si>
  <si>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</si>
  <si>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</si>
  <si>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</si>
  <si>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</si>
  <si>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</si>
  <si>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</si>
  <si>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</si>
  <si>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</si>
  <si>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</si>
  <si>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</si>
  <si>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</si>
  <si>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</si>
  <si>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</si>
  <si>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</si>
  <si>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</si>
  <si>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</si>
  <si>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</si>
  <si>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</si>
  <si>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</si>
  <si>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</si>
  <si>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</si>
  <si>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</si>
  <si>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</si>
  <si>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</si>
  <si>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</si>
  <si>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</si>
  <si>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</si>
  <si>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</si>
  <si>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</si>
  <si>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</si>
  <si>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</si>
  <si>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</si>
  <si>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</si>
  <si>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</si>
  <si>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</si>
  <si>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</si>
  <si>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</si>
  <si>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</si>
  <si>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</si>
  <si>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</si>
  <si>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</si>
  <si>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</si>
  <si>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</si>
  <si>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</si>
  <si>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</si>
  <si>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</si>
  <si>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</si>
  <si>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</si>
  <si>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</si>
  <si>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</si>
  <si>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</si>
  <si>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</si>
  <si>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</si>
  <si>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</si>
  <si>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</si>
  <si>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</si>
  <si>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</si>
  <si>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</si>
  <si>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</si>
  <si>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</si>
  <si>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</si>
  <si>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</si>
  <si>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</si>
  <si>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</si>
  <si>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</si>
  <si>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</si>
  <si>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</si>
  <si>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</si>
  <si>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</si>
  <si>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</si>
  <si>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</si>
  <si>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</si>
  <si>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</si>
  <si>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</si>
  <si>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</si>
  <si>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</si>
  <si>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</si>
  <si>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</si>
  <si>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</si>
  <si>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</si>
  <si>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</si>
  <si>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</si>
  <si>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</si>
  <si>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</si>
  <si>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</si>
  <si>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</si>
  <si>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</si>
  <si>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</si>
  <si>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</si>
  <si>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</si>
  <si>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</si>
  <si>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</si>
  <si>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</si>
  <si>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</si>
  <si>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</si>
  <si>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</si>
  <si>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</si>
  <si>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</si>
  <si>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</si>
  <si>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</si>
  <si>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</si>
  <si>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</si>
  <si>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</si>
  <si>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</si>
  <si>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</si>
  <si>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</si>
  <si>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</si>
  <si>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</si>
  <si>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</si>
  <si>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</si>
  <si>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</si>
  <si>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</si>
  <si>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</si>
  <si>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</si>
  <si>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</si>
  <si>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</si>
  <si>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</si>
  <si>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</si>
  <si>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</si>
  <si>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</si>
  <si>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</si>
  <si>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</si>
  <si>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</si>
  <si>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</si>
  <si>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</si>
  <si>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</si>
  <si>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</si>
  <si>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</si>
  <si>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</si>
  <si>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</si>
  <si>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</si>
  <si>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</si>
  <si>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</si>
  <si>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</si>
  <si>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</si>
  <si>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</si>
  <si>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</si>
  <si>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</si>
  <si>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</si>
  <si>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</si>
  <si>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</si>
  <si>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</si>
  <si>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</si>
  <si>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</si>
  <si>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</si>
  <si>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</si>
  <si>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</si>
  <si>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</si>
  <si>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</si>
  <si>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</si>
  <si>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</si>
  <si>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</si>
  <si>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</si>
  <si>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</si>
  <si>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</si>
  <si>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</si>
  <si>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</si>
  <si>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</si>
  <si>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</si>
  <si>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</si>
  <si>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</si>
  <si>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</si>
  <si>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</si>
  <si>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</si>
  <si>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</si>
  <si>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</si>
  <si>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</si>
  <si>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</si>
  <si>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</si>
  <si>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</si>
  <si>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</si>
  <si>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</si>
  <si>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</si>
  <si>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</si>
  <si>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</si>
  <si>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</si>
  <si>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</si>
  <si>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</si>
  <si>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</si>
  <si>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</si>
  <si>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</si>
  <si>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</si>
  <si>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</si>
  <si>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</si>
  <si>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</si>
  <si>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</si>
  <si>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</si>
  <si>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</si>
  <si>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</si>
  <si>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</si>
  <si>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</si>
  <si>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</si>
  <si>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</si>
  <si>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</si>
  <si>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</si>
  <si>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</si>
  <si>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</si>
  <si>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</si>
  <si>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</si>
  <si>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</si>
  <si>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</si>
  <si>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</si>
  <si>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</si>
  <si>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</si>
  <si>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</si>
  <si>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</si>
  <si>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</si>
  <si>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</si>
  <si>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</si>
  <si>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</si>
  <si>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</si>
  <si>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</si>
  <si>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</si>
  <si>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</si>
  <si>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</si>
  <si>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</si>
  <si>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</si>
  <si>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</si>
  <si>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</si>
  <si>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</si>
  <si>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</si>
  <si>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</si>
  <si>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</si>
  <si>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</si>
  <si>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</si>
  <si>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</si>
  <si>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</si>
  <si>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</si>
  <si>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</si>
  <si>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</si>
  <si>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</si>
  <si>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</si>
  <si>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</si>
  <si>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</si>
  <si>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</si>
  <si>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</si>
  <si>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</si>
  <si>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</si>
  <si>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</si>
  <si>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</si>
  <si>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</si>
  <si>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</si>
  <si>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</si>
  <si>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</si>
  <si>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</si>
  <si>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</si>
  <si>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</si>
  <si>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</si>
  <si>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</si>
  <si>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</si>
  <si>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</si>
  <si>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</si>
  <si>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</si>
  <si>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</si>
  <si>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</si>
  <si>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</si>
  <si>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</si>
  <si>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</si>
  <si>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</si>
  <si>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</si>
  <si>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</si>
  <si>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</si>
  <si>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</si>
  <si>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</si>
  <si>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</si>
  <si>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</si>
  <si>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</si>
  <si>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</si>
  <si>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</si>
  <si>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</si>
  <si>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</si>
  <si>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</si>
  <si>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</si>
  <si>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</si>
  <si>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</si>
  <si>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</si>
  <si>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</si>
  <si>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</si>
  <si>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</si>
  <si>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</si>
  <si>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</si>
  <si>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</si>
  <si>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</si>
  <si>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</si>
  <si>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</si>
  <si>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</si>
  <si>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</si>
  <si>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</si>
  <si>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</si>
  <si>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</si>
  <si>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</si>
  <si>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</si>
  <si>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</si>
  <si>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</si>
  <si>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</si>
  <si>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</si>
  <si>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</si>
  <si>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</si>
  <si>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</si>
  <si>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</si>
  <si>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</si>
  <si>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</si>
  <si>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</si>
  <si>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</si>
  <si>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</si>
  <si>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</si>
  <si>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</si>
  <si>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</si>
  <si>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</si>
  <si>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</si>
  <si>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</si>
  <si>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</si>
  <si>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</si>
  <si>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</si>
  <si>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</si>
  <si>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</si>
  <si>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</si>
  <si>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</si>
  <si>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</si>
  <si>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</si>
  <si>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</si>
  <si>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</si>
  <si>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</si>
  <si>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</si>
  <si>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</si>
  <si>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</si>
  <si>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</si>
  <si>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</si>
  <si>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</si>
  <si>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</si>
  <si>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</si>
  <si>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</si>
  <si>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</si>
  <si>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</si>
  <si>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</si>
  <si>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</si>
  <si>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</si>
  <si>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</si>
  <si>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</si>
  <si>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</si>
  <si>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</si>
  <si>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</si>
  <si>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</si>
  <si>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</si>
  <si>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</si>
  <si>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</si>
  <si>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</si>
  <si>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</si>
  <si>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</si>
  <si>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</si>
  <si>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</si>
  <si>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</si>
  <si>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</si>
  <si>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</si>
  <si>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</si>
  <si>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</si>
  <si>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</si>
  <si>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</si>
  <si>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</si>
  <si>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</si>
  <si>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</si>
  <si>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</si>
  <si>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</si>
  <si>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</si>
  <si>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</si>
  <si>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</si>
  <si>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</si>
  <si>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</si>
  <si>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</si>
  <si>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</si>
  <si>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</si>
  <si>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</si>
  <si>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</si>
  <si>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</si>
  <si>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</si>
  <si>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</si>
  <si>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</si>
  <si>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</si>
  <si>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</si>
  <si>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</si>
  <si>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</si>
  <si>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</si>
  <si>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</si>
  <si>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</si>
  <si>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</si>
  <si>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</si>
  <si>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</si>
  <si>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</si>
  <si>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</si>
  <si>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</si>
  <si>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</si>
  <si>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</si>
  <si>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</si>
  <si>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</si>
  <si>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</si>
  <si>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</si>
  <si>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</si>
  <si>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</si>
  <si>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</si>
  <si>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</si>
  <si>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</si>
  <si>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</si>
  <si>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</si>
  <si>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</si>
  <si>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</si>
  <si>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</si>
  <si>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</si>
  <si>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</si>
  <si>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</si>
  <si>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</si>
  <si>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</si>
  <si>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</si>
  <si>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</si>
  <si>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</si>
  <si>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</si>
  <si>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</si>
  <si>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</si>
  <si>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</si>
  <si>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</si>
  <si>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</si>
  <si>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</si>
  <si>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</si>
  <si>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</si>
  <si>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</si>
  <si>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</si>
  <si>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</si>
  <si>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</si>
  <si>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</si>
  <si>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</si>
  <si>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</si>
  <si>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</si>
  <si>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</si>
  <si>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</si>
  <si>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</si>
  <si>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</si>
  <si>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</si>
  <si>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</si>
  <si>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</si>
  <si>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</si>
  <si>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</si>
  <si>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</si>
  <si>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</si>
  <si>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</si>
  <si>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</si>
  <si>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</si>
  <si>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</si>
  <si>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</si>
  <si>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</si>
  <si>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</si>
  <si>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</si>
  <si>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</si>
  <si>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</si>
  <si>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</si>
  <si>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</si>
  <si>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</si>
  <si>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</si>
  <si>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</si>
  <si>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</si>
  <si>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</si>
  <si>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</si>
  <si>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</si>
  <si>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</si>
  <si>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</si>
  <si>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</si>
  <si>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</si>
  <si>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</si>
  <si>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</si>
  <si>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</si>
  <si>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</si>
  <si>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</si>
  <si>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</si>
  <si>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</si>
  <si>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</si>
  <si>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</si>
  <si>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</si>
  <si>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</si>
  <si>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</si>
  <si>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</si>
  <si>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</si>
  <si>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</si>
  <si>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</si>
  <si>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</si>
  <si>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</si>
  <si>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</si>
  <si>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</si>
  <si>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</si>
  <si>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</si>
  <si>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</si>
  <si>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</si>
  <si>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</si>
  <si>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</si>
  <si>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</si>
  <si>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</si>
  <si>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</si>
  <si>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</si>
  <si>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</si>
  <si>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</si>
  <si>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</si>
  <si>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</si>
  <si>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</si>
  <si>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</si>
  <si>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</si>
  <si>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</si>
  <si>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</si>
  <si>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</si>
  <si>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</si>
  <si>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</si>
  <si>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</si>
  <si>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</si>
  <si>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</si>
  <si>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</si>
  <si>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</si>
  <si>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</si>
  <si>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</si>
  <si>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</si>
  <si>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</si>
  <si>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</si>
  <si>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</si>
  <si>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</si>
  <si>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</si>
  <si>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</si>
  <si>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</si>
  <si>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</si>
  <si>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</si>
  <si>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</si>
  <si>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</si>
  <si>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</si>
  <si>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</si>
  <si>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</si>
  <si>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</si>
  <si>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</si>
  <si>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</si>
  <si>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</si>
  <si>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</si>
  <si>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</si>
  <si>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</si>
  <si>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</si>
  <si>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</si>
  <si>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</si>
  <si>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</si>
  <si>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</si>
  <si>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</si>
  <si>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</si>
  <si>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</si>
  <si>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</si>
  <si>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</si>
  <si>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</si>
  <si>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</si>
  <si>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</si>
  <si>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</si>
  <si>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</si>
  <si>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</si>
  <si>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</si>
  <si>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</si>
  <si>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</si>
  <si>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</si>
  <si>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</si>
  <si>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</si>
  <si>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</si>
  <si>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</si>
  <si>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</si>
  <si>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</si>
  <si>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</si>
  <si>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</si>
  <si>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</si>
  <si>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</si>
  <si>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</si>
  <si>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</si>
  <si>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</si>
  <si>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</si>
  <si>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</si>
  <si>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</si>
  <si>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</si>
  <si>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</si>
  <si>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</si>
  <si>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</si>
  <si>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</si>
  <si>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</si>
  <si>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</si>
  <si>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</si>
  <si>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</si>
  <si>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</si>
  <si>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</si>
  <si>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</si>
  <si>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</si>
  <si>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</si>
  <si>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</si>
  <si>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</si>
  <si>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</si>
  <si>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</si>
  <si>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</si>
  <si>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</si>
  <si>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</si>
  <si>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</si>
  <si>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</si>
  <si>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</si>
  <si>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</si>
  <si>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</si>
  <si>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</si>
  <si>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</si>
  <si>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</si>
  <si>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</si>
  <si>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</si>
  <si>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</si>
  <si>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</si>
  <si>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</si>
  <si>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</si>
  <si>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</si>
  <si>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</si>
  <si>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</si>
  <si>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</si>
  <si>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</si>
  <si>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</si>
  <si>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</si>
  <si>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</si>
  <si>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</si>
  <si>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</si>
  <si>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</si>
  <si>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</si>
  <si>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</si>
  <si>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</si>
  <si>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</si>
  <si>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</si>
  <si>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</si>
  <si>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</si>
  <si>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</si>
  <si>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</si>
  <si>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</si>
  <si>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</si>
  <si>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</si>
  <si>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</si>
  <si>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</si>
  <si>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</si>
  <si>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</si>
  <si>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</si>
  <si>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</si>
  <si>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</si>
  <si>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</si>
  <si>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</si>
  <si>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</si>
  <si>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</si>
  <si>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</si>
  <si>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</si>
  <si>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</si>
  <si>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</si>
  <si>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</si>
  <si>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</si>
  <si>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</si>
  <si>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</si>
  <si>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</si>
  <si>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</si>
  <si>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</si>
  <si>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</si>
  <si>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</si>
  <si>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</si>
  <si>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</si>
  <si>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</si>
  <si>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</si>
  <si>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</si>
  <si>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</si>
  <si>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</si>
  <si>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</si>
  <si>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</si>
  <si>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</si>
  <si>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</si>
  <si>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</si>
  <si>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</si>
  <si>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</si>
  <si>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</si>
  <si>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</si>
  <si>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</si>
  <si>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</si>
  <si>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</si>
  <si>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</si>
  <si>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</si>
  <si>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</si>
  <si>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</si>
  <si>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</si>
  <si>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</si>
  <si>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</si>
  <si>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</si>
  <si>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</si>
  <si>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</si>
  <si>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</si>
  <si>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</si>
  <si>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</si>
  <si>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</si>
  <si>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</si>
  <si>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</si>
  <si>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</si>
  <si>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</si>
  <si>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</si>
  <si>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</si>
  <si>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</si>
  <si>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</si>
  <si>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</si>
  <si>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</si>
  <si>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</si>
  <si>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</si>
  <si>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</si>
  <si>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</si>
  <si>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</si>
  <si>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</si>
  <si>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</si>
  <si>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</si>
  <si>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</si>
  <si>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</si>
  <si>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</si>
  <si>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</si>
  <si>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</si>
  <si>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</si>
  <si>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</si>
  <si>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</si>
  <si>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</si>
  <si>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</si>
  <si>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</si>
  <si>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</si>
  <si>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</si>
  <si>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</si>
  <si>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</si>
  <si>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</si>
  <si>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</si>
  <si>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</si>
  <si>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</si>
  <si>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</si>
  <si>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</si>
  <si>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</si>
  <si>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</si>
  <si>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</si>
  <si>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</si>
  <si>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</si>
  <si>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</si>
  <si>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</si>
  <si>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</si>
  <si>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</si>
  <si>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</si>
  <si>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</si>
  <si>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</si>
  <si>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</si>
  <si>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</si>
  <si>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</si>
  <si>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</si>
  <si>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</si>
  <si>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</si>
  <si>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</si>
  <si>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</si>
  <si>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</si>
  <si>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</si>
  <si>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</si>
  <si>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</si>
  <si>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</si>
  <si>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</si>
  <si>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</si>
  <si>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</si>
  <si>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</si>
  <si>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</si>
  <si>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</si>
  <si>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</si>
  <si>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</si>
  <si>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</si>
  <si>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</si>
  <si>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</si>
  <si>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</si>
  <si>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</si>
  <si>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</si>
  <si>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</si>
  <si>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</si>
  <si>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</si>
  <si>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</si>
  <si>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</si>
  <si>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</si>
  <si>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</si>
  <si>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</si>
  <si>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</si>
  <si>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</si>
  <si>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</si>
  <si>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</si>
  <si>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</si>
  <si>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</si>
  <si>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</si>
  <si>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</si>
  <si>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</si>
  <si>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</si>
  <si>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</si>
  <si>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</si>
  <si>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</si>
  <si>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</si>
  <si>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</si>
  <si>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</si>
  <si>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</si>
  <si>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</si>
  <si>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</si>
  <si>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</si>
  <si>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</si>
  <si>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</si>
  <si>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</si>
  <si>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</si>
  <si>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</si>
  <si>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</si>
  <si>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</si>
  <si>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</si>
  <si>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</si>
  <si>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</si>
  <si>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</si>
  <si>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</si>
  <si>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</si>
  <si>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</si>
  <si>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</si>
  <si>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</si>
  <si>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</si>
  <si>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</si>
  <si>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</si>
  <si>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</si>
  <si>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</si>
  <si>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</si>
  <si>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</si>
  <si>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</si>
  <si>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</si>
  <si>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</si>
  <si>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</si>
  <si>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</si>
  <si>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</si>
  <si>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</si>
  <si>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</si>
  <si>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</si>
  <si>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</si>
  <si>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</si>
  <si>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</si>
  <si>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</si>
  <si>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</si>
  <si>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</si>
  <si>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</si>
  <si>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</si>
  <si>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</si>
  <si>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</si>
  <si>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</si>
  <si>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</si>
  <si>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</si>
  <si>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</si>
  <si>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</si>
  <si>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</si>
  <si>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</si>
  <si>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</si>
  <si>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</si>
  <si>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</si>
  <si>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</si>
  <si>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</si>
  <si>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</si>
  <si>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</si>
  <si>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</si>
  <si>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</si>
  <si>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</si>
  <si>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</si>
  <si>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</si>
  <si>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</si>
  <si>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</si>
  <si>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</si>
  <si>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</si>
  <si>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</si>
  <si>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</si>
  <si>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</si>
  <si>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</si>
  <si>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</si>
  <si>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</si>
  <si>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</si>
  <si>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</si>
  <si>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</si>
  <si>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</si>
  <si>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</si>
  <si>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</si>
  <si>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</si>
  <si>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</si>
  <si>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</si>
  <si>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</si>
  <si>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</si>
  <si>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</si>
  <si>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</si>
  <si>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</si>
  <si>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</si>
  <si>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</si>
  <si>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</si>
  <si>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</si>
  <si>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</si>
  <si>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</si>
  <si>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</si>
  <si>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</si>
  <si>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</si>
  <si>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</si>
  <si>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</si>
  <si>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</si>
  <si>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</si>
  <si>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</si>
  <si>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</si>
  <si>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</si>
  <si>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</si>
  <si>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</si>
  <si>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</si>
  <si>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</si>
  <si>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</si>
  <si>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</si>
  <si>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</si>
  <si>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</si>
  <si>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</si>
  <si>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</si>
  <si>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</si>
  <si>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</si>
  <si>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</si>
  <si>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</si>
  <si>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</si>
  <si>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</si>
  <si>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</si>
  <si>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</si>
  <si>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</si>
  <si>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</si>
  <si>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</si>
  <si>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</si>
  <si>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</si>
  <si>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</si>
  <si>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</si>
  <si>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</si>
  <si>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</si>
  <si>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</si>
  <si>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</si>
  <si>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</si>
  <si>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</si>
  <si>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</si>
  <si>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</si>
  <si>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</si>
  <si>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</si>
  <si>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</si>
  <si>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</si>
  <si>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</si>
  <si>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</si>
  <si>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</si>
  <si>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</si>
  <si>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</si>
  <si>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</si>
  <si>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</si>
  <si>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</si>
  <si>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</si>
  <si>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</si>
  <si>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</si>
  <si>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</si>
  <si>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</si>
  <si>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</si>
  <si>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</si>
  <si>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</si>
  <si>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</si>
  <si>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</si>
  <si>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</si>
  <si>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</si>
  <si>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</si>
  <si>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</si>
  <si>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</si>
  <si>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</si>
  <si>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</si>
  <si>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</si>
  <si>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</si>
  <si>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</si>
  <si>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</si>
  <si>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</si>
  <si>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</si>
  <si>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</si>
  <si>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</si>
  <si>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</si>
  <si>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</si>
  <si>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</si>
  <si>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</si>
  <si>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</si>
  <si>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</si>
  <si>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</si>
  <si>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</si>
  <si>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</si>
  <si>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</si>
  <si>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</si>
  <si>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</si>
  <si>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</si>
  <si>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</si>
  <si>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</si>
  <si>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</si>
  <si>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</si>
  <si>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</si>
  <si>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</si>
  <si>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</si>
  <si>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</si>
  <si>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</si>
  <si>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</si>
  <si>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</si>
  <si>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</si>
  <si>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</si>
  <si>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</si>
  <si>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</si>
  <si>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</si>
  <si>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</si>
  <si>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</si>
  <si>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</si>
  <si>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</si>
  <si>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</si>
  <si>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</si>
  <si>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</si>
  <si>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</si>
  <si>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</si>
  <si>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</si>
  <si>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</si>
  <si>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</si>
  <si>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</si>
  <si>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</si>
  <si>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</si>
  <si>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</si>
  <si>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</si>
  <si>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</si>
  <si>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</si>
  <si>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</si>
  <si>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</si>
  <si>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</si>
  <si>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</si>
  <si>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</si>
  <si>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</si>
  <si>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</si>
  <si>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</si>
  <si>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</si>
  <si>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</si>
  <si>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</si>
  <si>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</si>
  <si>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</si>
  <si>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</si>
  <si>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</si>
  <si>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</si>
  <si>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</si>
  <si>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</si>
  <si>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</si>
  <si>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</si>
  <si>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</si>
  <si>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</si>
  <si>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</si>
  <si>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</si>
  <si>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</si>
  <si>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</si>
  <si>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</si>
  <si>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</si>
  <si>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</si>
  <si>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</si>
  <si>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</si>
  <si>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</si>
  <si>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</si>
  <si>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</si>
  <si>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</si>
  <si>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</si>
  <si>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</si>
  <si>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</si>
  <si>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</si>
  <si>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</si>
  <si>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</si>
  <si>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</si>
  <si>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</si>
  <si>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</si>
  <si>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</si>
  <si>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</si>
  <si>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</si>
  <si>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</si>
  <si>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</si>
  <si>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</si>
  <si>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</si>
  <si>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</si>
  <si>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</si>
  <si>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</si>
  <si>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</si>
  <si>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</si>
  <si>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</si>
  <si>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</si>
  <si>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</si>
  <si>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</si>
  <si>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</si>
  <si>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</si>
  <si>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</si>
  <si>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</si>
  <si>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</si>
  <si>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</si>
  <si>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</si>
  <si>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</si>
  <si>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</si>
  <si>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</si>
  <si>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</si>
  <si>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</si>
  <si>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</si>
  <si>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</si>
  <si>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</si>
  <si>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</si>
  <si>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</si>
  <si>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</si>
  <si>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</si>
  <si>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</si>
  <si>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</si>
  <si>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</si>
  <si>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</si>
  <si>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</si>
  <si>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</si>
  <si>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</si>
  <si>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</si>
  <si>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</si>
  <si>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</si>
  <si>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</si>
  <si>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</si>
  <si>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</si>
  <si>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</si>
  <si>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</si>
  <si>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</si>
  <si>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</si>
  <si>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</si>
  <si>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</si>
  <si>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</si>
  <si>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</si>
  <si>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</si>
  <si>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</si>
  <si>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</si>
  <si>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</si>
  <si>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</si>
  <si>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</si>
  <si>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</si>
  <si>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</si>
  <si>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</si>
  <si>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</si>
  <si>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</si>
  <si>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</si>
  <si>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</si>
  <si>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</si>
  <si>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</si>
  <si>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</si>
  <si>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</si>
  <si>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</si>
  <si>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</si>
  <si>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</si>
  <si>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</si>
  <si>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</si>
  <si>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</si>
  <si>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</si>
  <si>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</si>
  <si>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</si>
  <si>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</si>
  <si>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</si>
  <si>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</si>
  <si>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</si>
  <si>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</si>
  <si>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</si>
  <si>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</si>
  <si>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</si>
  <si>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</si>
  <si>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</si>
  <si>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</si>
  <si>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</si>
  <si>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</si>
  <si>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</si>
  <si>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</si>
  <si>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</si>
  <si>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</si>
  <si>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</si>
  <si>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</si>
  <si>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</si>
  <si>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</si>
  <si>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</si>
  <si>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</si>
  <si>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</si>
  <si>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</si>
  <si>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</si>
  <si>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</si>
  <si>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</si>
  <si>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</si>
  <si>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</si>
  <si>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</si>
  <si>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</si>
  <si>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</si>
  <si>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</si>
  <si>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</si>
  <si>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</si>
  <si>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</si>
  <si>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</si>
  <si>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</si>
  <si>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</si>
  <si>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</si>
  <si>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</si>
  <si>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</si>
  <si>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</si>
  <si>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</si>
  <si>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</si>
  <si>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</si>
  <si>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</si>
  <si>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</si>
  <si>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</si>
  <si>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</si>
  <si>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</si>
  <si>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</si>
  <si>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</si>
  <si>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</si>
  <si>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</si>
  <si>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</si>
  <si>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</si>
  <si>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</si>
  <si>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</si>
  <si>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</si>
  <si>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</si>
  <si>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</si>
  <si>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</si>
  <si>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</si>
  <si>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</si>
  <si>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</si>
  <si>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</si>
  <si>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</si>
  <si>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</si>
  <si>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</si>
  <si>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</si>
  <si>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</si>
  <si>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</si>
  <si>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</si>
  <si>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</si>
  <si>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</si>
  <si>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</si>
  <si>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</si>
  <si>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</si>
  <si>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</si>
  <si>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</si>
  <si>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</si>
  <si>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</si>
  <si>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</si>
  <si>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</si>
  <si>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</si>
  <si>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</si>
  <si>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</si>
  <si>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</si>
  <si>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</si>
  <si>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</si>
  <si>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</si>
  <si>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</si>
  <si>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</si>
  <si>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</si>
  <si>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</si>
  <si>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</si>
  <si>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</si>
  <si>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</si>
  <si>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</si>
  <si>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</si>
  <si>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</si>
  <si>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</si>
  <si>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</si>
  <si>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</si>
  <si>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</si>
  <si>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</si>
  <si>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</si>
  <si>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</si>
  <si>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</si>
  <si>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</si>
  <si>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</si>
  <si>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</si>
  <si>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</si>
  <si>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</si>
  <si>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</si>
  <si>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</si>
  <si>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</si>
  <si>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</si>
  <si>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</si>
  <si>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</si>
  <si>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</si>
  <si>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</si>
  <si>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</si>
  <si>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</si>
  <si>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</si>
  <si>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</si>
  <si>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</si>
  <si>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</si>
  <si>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</si>
  <si>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</si>
  <si>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</si>
  <si>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</si>
  <si>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</si>
  <si>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</si>
  <si>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</si>
  <si>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</si>
  <si>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</si>
  <si>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</si>
  <si>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</si>
  <si>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</si>
  <si>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</si>
  <si>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</si>
  <si>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</si>
  <si>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</si>
  <si>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</si>
  <si>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</si>
  <si>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</si>
  <si>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</si>
  <si>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</si>
  <si>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</si>
  <si>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</si>
  <si>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</si>
  <si>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</si>
  <si>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</si>
  <si>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</si>
  <si>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</si>
  <si>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</si>
  <si>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</si>
  <si>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</si>
  <si>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</si>
  <si>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</si>
  <si>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</si>
  <si>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</si>
  <si>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</si>
  <si>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</si>
  <si>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</si>
  <si>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</si>
  <si>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</si>
  <si>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</si>
  <si>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</si>
  <si>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</si>
  <si>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</si>
  <si>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</si>
  <si>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</si>
  <si>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</si>
  <si>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</si>
  <si>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</si>
  <si>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</si>
  <si>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</si>
  <si>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</si>
  <si>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</si>
  <si>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</si>
  <si>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</si>
  <si>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</si>
  <si>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</si>
  <si>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</si>
  <si>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</si>
  <si>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</si>
  <si>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</si>
  <si>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</si>
  <si>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</si>
  <si>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</si>
  <si>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</si>
  <si>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</si>
  <si>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</si>
  <si>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</si>
  <si>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</si>
  <si>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</si>
  <si>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</si>
  <si>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</si>
  <si>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</si>
  <si>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</si>
  <si>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</si>
  <si>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</si>
  <si>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</si>
  <si>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</si>
  <si>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</si>
  <si>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</si>
  <si>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</si>
  <si>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</si>
  <si>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</si>
  <si>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</si>
  <si>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</si>
  <si>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</si>
  <si>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</si>
  <si>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</si>
  <si>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</si>
  <si>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</si>
  <si>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</si>
  <si>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</si>
  <si>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</si>
  <si>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</si>
  <si>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</si>
  <si>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</si>
  <si>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</si>
  <si>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</si>
  <si>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</si>
  <si>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</si>
  <si>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</si>
  <si>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</si>
  <si>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</si>
  <si>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</si>
  <si>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</si>
  <si>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</si>
  <si>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</si>
  <si>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</si>
  <si>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</si>
  <si>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</si>
  <si>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</si>
  <si>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</si>
  <si>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</si>
  <si>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</si>
  <si>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</si>
  <si>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</si>
  <si>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</si>
  <si>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</si>
  <si>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</si>
  <si>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</si>
  <si>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</si>
  <si>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</si>
  <si>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</si>
  <si>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</si>
  <si>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</si>
  <si>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</si>
  <si>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</si>
  <si>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</si>
  <si>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</si>
  <si>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</si>
  <si>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</si>
  <si>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</si>
  <si>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</si>
  <si>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</si>
  <si>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</si>
  <si>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</si>
  <si>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</si>
  <si>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</si>
  <si>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</si>
  <si>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</si>
  <si>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</si>
  <si>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</si>
  <si>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</si>
  <si>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</si>
  <si>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</si>
  <si>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</si>
  <si>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</si>
  <si>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</si>
  <si>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</si>
  <si>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</si>
  <si>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</si>
  <si>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</si>
  <si>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</si>
  <si>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</si>
  <si>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</si>
  <si>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</si>
  <si>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</si>
  <si>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</si>
  <si>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</si>
  <si>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</si>
  <si>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</si>
  <si>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</si>
  <si>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</si>
  <si>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</si>
  <si>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</si>
  <si>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</si>
  <si>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</si>
  <si>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</si>
  <si>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</si>
  <si>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</si>
  <si>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</si>
  <si>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</si>
  <si>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</si>
  <si>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</si>
  <si>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</si>
  <si>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</si>
  <si>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</si>
  <si>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</si>
  <si>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</si>
  <si>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</si>
  <si>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</si>
  <si>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</si>
  <si>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</si>
  <si>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</si>
  <si>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</si>
  <si>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</si>
  <si>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</si>
  <si>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</si>
  <si>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</si>
  <si>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</si>
  <si>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</si>
  <si>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</si>
  <si>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</si>
  <si>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</si>
  <si>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</si>
  <si>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</si>
  <si>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</si>
  <si>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</si>
  <si>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</si>
  <si>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</si>
  <si>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</si>
  <si>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</si>
  <si>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</si>
  <si>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</si>
  <si>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</si>
  <si>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</si>
  <si>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</si>
  <si>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</si>
  <si>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</si>
  <si>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</si>
  <si>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</si>
  <si>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</si>
  <si>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</si>
  <si>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</si>
  <si>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</si>
  <si>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</si>
  <si>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</si>
  <si>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</si>
  <si>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</si>
  <si>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</si>
  <si>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</si>
  <si>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</si>
  <si>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</si>
  <si>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</si>
  <si>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</si>
  <si>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</si>
  <si>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</si>
  <si>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</si>
  <si>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</si>
  <si>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</si>
  <si>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</si>
  <si>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</si>
  <si>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</si>
  <si>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</si>
  <si>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</si>
  <si>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</si>
  <si>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</si>
  <si>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</si>
  <si>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</si>
  <si>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</si>
  <si>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</si>
  <si>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</si>
  <si>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</si>
  <si>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</si>
  <si>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</si>
  <si>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</si>
  <si>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</si>
  <si>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</si>
  <si>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</si>
  <si>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</si>
  <si>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</si>
  <si>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</si>
  <si>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</si>
  <si>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</si>
  <si>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</si>
  <si>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</si>
  <si>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</si>
  <si>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</si>
  <si>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</si>
  <si>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</si>
  <si>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</si>
  <si>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</si>
  <si>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</si>
  <si>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</si>
  <si>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</si>
  <si>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</si>
  <si>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</si>
  <si>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</si>
  <si>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</si>
  <si>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</si>
  <si>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</si>
  <si>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</si>
  <si>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</si>
  <si>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</si>
  <si>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</si>
  <si>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</si>
  <si>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</si>
  <si>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</si>
  <si>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</si>
  <si>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</si>
  <si>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</si>
  <si>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</si>
  <si>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</si>
  <si>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</si>
  <si>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</si>
  <si>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</si>
  <si>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</si>
  <si>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</si>
  <si>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</si>
  <si>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</si>
  <si>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</si>
  <si>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</si>
  <si>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</si>
  <si>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</si>
  <si>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</si>
  <si>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</si>
  <si>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</si>
  <si>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</si>
  <si>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</si>
  <si>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</si>
  <si>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</si>
  <si>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</si>
  <si>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</si>
  <si>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</si>
  <si>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</si>
  <si>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</si>
  <si>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</si>
  <si>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</si>
  <si>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</si>
  <si>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</si>
  <si>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</si>
  <si>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</si>
  <si>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</si>
  <si>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</si>
  <si>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</si>
  <si>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</si>
  <si>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</si>
  <si>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</si>
  <si>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</si>
  <si>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</si>
  <si>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</si>
  <si>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</si>
  <si>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</si>
  <si>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</si>
  <si>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</si>
  <si>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</si>
  <si>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</si>
  <si>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</si>
  <si>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</si>
  <si>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</si>
  <si>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</si>
  <si>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</si>
  <si>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</si>
  <si>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</si>
  <si>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</si>
  <si>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</si>
  <si>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</si>
  <si>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</si>
  <si>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</si>
  <si>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</si>
  <si>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</si>
  <si>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</si>
  <si>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</si>
  <si>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</si>
  <si>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</si>
  <si>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</si>
  <si>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</si>
  <si>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</si>
  <si>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</si>
  <si>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</si>
  <si>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</si>
  <si>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</si>
  <si>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</si>
  <si>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</si>
  <si>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</si>
  <si>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</si>
  <si>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</si>
  <si>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</si>
  <si>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</si>
  <si>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</si>
  <si>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</si>
  <si>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</si>
  <si>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</si>
  <si>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</si>
  <si>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</si>
  <si>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</si>
  <si>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</si>
  <si>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</si>
  <si>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</si>
  <si>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</si>
  <si>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</si>
  <si>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</si>
  <si>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</si>
  <si>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</si>
  <si>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</si>
  <si>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</si>
  <si>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</si>
  <si>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</si>
  <si>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</si>
  <si>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</si>
  <si>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</si>
  <si>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</si>
  <si>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</si>
  <si>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</si>
  <si>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</si>
  <si>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</si>
  <si>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</si>
  <si>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</si>
  <si>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</si>
  <si>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</si>
  <si>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</si>
  <si>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</si>
  <si>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</si>
  <si>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</si>
  <si>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</si>
  <si>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</si>
  <si>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</si>
  <si>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</si>
  <si>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</si>
  <si>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</si>
  <si>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</si>
  <si>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</si>
  <si>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</si>
  <si>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</si>
  <si>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</si>
  <si>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</si>
  <si>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</si>
  <si>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</si>
  <si>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</si>
  <si>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</si>
  <si>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</si>
  <si>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</si>
  <si>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</si>
  <si>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</si>
  <si>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</si>
  <si>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</si>
  <si>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</si>
  <si>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</si>
  <si>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</si>
  <si>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</si>
  <si>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</si>
  <si>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</si>
  <si>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</si>
  <si>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</si>
  <si>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</si>
  <si>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</si>
  <si>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</si>
  <si>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</si>
  <si>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</si>
  <si>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</si>
  <si>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</si>
  <si>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</si>
  <si>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</si>
  <si>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</si>
  <si>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</si>
  <si>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</si>
  <si>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</si>
  <si>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</si>
  <si>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</si>
  <si>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</si>
  <si>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</si>
  <si>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</si>
  <si>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</si>
  <si>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</si>
  <si>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</si>
  <si>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</si>
  <si>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</si>
  <si>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</si>
  <si>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</si>
  <si>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</si>
  <si>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</si>
  <si>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</si>
  <si>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</si>
  <si>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</si>
  <si>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</si>
  <si>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</si>
  <si>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</si>
  <si>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</si>
  <si>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</si>
  <si>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</si>
  <si>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</si>
  <si>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</si>
  <si>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</si>
  <si>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</si>
  <si>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</si>
  <si>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</si>
  <si>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</si>
  <si>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</si>
  <si>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</si>
  <si>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</si>
  <si>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</si>
  <si>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</si>
  <si>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</si>
  <si>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</si>
  <si>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</si>
  <si>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</si>
  <si>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</si>
  <si>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</si>
  <si>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</si>
  <si>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</si>
  <si>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</si>
  <si>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</si>
  <si>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</si>
  <si>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</si>
  <si>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</si>
  <si>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</si>
  <si>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</si>
  <si>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</si>
  <si>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</si>
  <si>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</si>
  <si>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</si>
  <si>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</si>
  <si>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</si>
  <si>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</si>
  <si>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</si>
  <si>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</si>
  <si>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</si>
  <si>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</si>
  <si>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</si>
  <si>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</si>
  <si>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</si>
  <si>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</si>
  <si>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</si>
  <si>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</si>
  <si>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</si>
  <si>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</si>
  <si>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</si>
  <si>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</si>
  <si>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</si>
  <si>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</si>
  <si>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</si>
  <si>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</si>
  <si>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</si>
  <si>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</si>
  <si>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</si>
  <si>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</si>
  <si>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</si>
  <si>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</si>
  <si>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</si>
  <si>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</si>
  <si>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</si>
  <si>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</si>
  <si>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</si>
  <si>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</si>
  <si>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</si>
  <si>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</si>
  <si>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</si>
  <si>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</si>
  <si>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</si>
  <si>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</si>
  <si>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</si>
  <si>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</si>
  <si>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</si>
  <si>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</si>
  <si>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</si>
  <si>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</si>
  <si>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</si>
  <si>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</si>
  <si>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</si>
  <si>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</si>
  <si>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</si>
  <si>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</si>
  <si>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</si>
  <si>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</si>
  <si>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</si>
  <si>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</si>
  <si>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</si>
  <si>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</si>
  <si>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</si>
  <si>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</si>
  <si>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</si>
  <si>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</si>
  <si>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</si>
  <si>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</si>
  <si>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</si>
  <si>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</si>
  <si>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</si>
  <si>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</si>
  <si>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</si>
  <si>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</si>
  <si>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</si>
  <si>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</si>
  <si>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</si>
  <si>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</si>
  <si>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</si>
  <si>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</si>
  <si>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</si>
  <si>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</si>
  <si>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</si>
  <si>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</si>
  <si>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</si>
  <si>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</si>
  <si>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</si>
  <si>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</si>
  <si>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</si>
  <si>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</si>
  <si>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</si>
  <si>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</si>
  <si>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</si>
  <si>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</si>
  <si>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</si>
  <si>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</si>
  <si>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</si>
  <si>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</si>
  <si>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</si>
  <si>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</si>
  <si>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</si>
  <si>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</si>
  <si>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</si>
  <si>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</si>
  <si>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</si>
  <si>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</si>
  <si>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</si>
  <si>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</si>
  <si>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</si>
  <si>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</si>
  <si>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</si>
  <si>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</si>
  <si>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</si>
  <si>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</si>
  <si>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</si>
  <si>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</si>
  <si>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</si>
  <si>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</si>
  <si>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</si>
  <si>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</si>
  <si>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</si>
  <si>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</si>
  <si>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</si>
  <si>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</si>
  <si>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</si>
  <si>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</si>
  <si>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</si>
  <si>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</si>
  <si>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</si>
  <si>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</si>
  <si>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</si>
  <si>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</si>
  <si>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</si>
  <si>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</si>
  <si>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</si>
  <si>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</si>
  <si>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</si>
  <si>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</si>
  <si>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</si>
  <si>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</si>
  <si>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</si>
  <si>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</si>
  <si>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</si>
  <si>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</si>
  <si>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</si>
  <si>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</si>
  <si>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</si>
  <si>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</si>
  <si>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</si>
  <si>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</si>
  <si>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</si>
  <si>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</si>
  <si>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</si>
  <si>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</si>
  <si>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</si>
  <si>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</si>
  <si>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</si>
  <si>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</si>
  <si>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</si>
  <si>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</si>
  <si>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</si>
  <si>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</si>
  <si>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</si>
  <si>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</si>
  <si>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</si>
  <si>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</si>
  <si>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</si>
  <si>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</si>
  <si>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</si>
  <si>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</si>
  <si>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</si>
  <si>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</si>
  <si>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</si>
  <si>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</si>
  <si>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</si>
  <si>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</si>
  <si>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</si>
  <si>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</si>
  <si>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</si>
  <si>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</si>
  <si>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</si>
  <si>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</si>
  <si>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</si>
  <si>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</si>
  <si>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</si>
  <si>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</si>
  <si>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</si>
  <si>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</si>
  <si>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</si>
  <si>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</si>
  <si>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</si>
  <si>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</si>
  <si>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</si>
  <si>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</si>
  <si>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</si>
  <si>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</si>
  <si>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</si>
  <si>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</si>
  <si>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</si>
  <si>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</si>
  <si>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</si>
  <si>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</si>
  <si>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</si>
  <si>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</si>
  <si>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</si>
  <si>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</si>
  <si>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</si>
  <si>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</si>
  <si>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</si>
  <si>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</si>
  <si>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</si>
  <si>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</si>
  <si>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</si>
  <si>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</si>
  <si>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</si>
  <si>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</si>
  <si>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</si>
  <si>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</si>
  <si>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</si>
  <si>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</si>
  <si>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</si>
  <si>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</si>
  <si>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</si>
  <si>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</si>
  <si>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</si>
  <si>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</si>
  <si>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</si>
  <si>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</si>
  <si>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</si>
  <si>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</si>
  <si>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</si>
  <si>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</si>
  <si>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</si>
  <si>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</si>
  <si>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</si>
  <si>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</si>
  <si>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</si>
  <si>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</si>
  <si>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</si>
  <si>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</si>
  <si>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</si>
  <si>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</si>
  <si>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</si>
  <si>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</si>
  <si>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</si>
  <si>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</si>
  <si>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</si>
  <si>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</si>
  <si>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</si>
  <si>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</si>
  <si>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</si>
  <si>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</si>
  <si>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</si>
  <si>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</si>
  <si>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</si>
  <si>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</si>
  <si>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</si>
  <si>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</si>
  <si>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</si>
  <si>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</si>
  <si>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</si>
  <si>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</si>
  <si>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</si>
  <si>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</si>
  <si>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</si>
  <si>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</si>
  <si>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</si>
  <si>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</si>
  <si>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</si>
  <si>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</si>
  <si>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</si>
  <si>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</si>
  <si>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</si>
  <si>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</si>
  <si>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</si>
  <si>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</si>
  <si>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</si>
  <si>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</si>
  <si>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</si>
  <si>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</si>
  <si>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</si>
  <si>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</si>
  <si>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</si>
  <si>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</si>
  <si>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</si>
  <si>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</si>
  <si>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</si>
  <si>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</si>
  <si>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</si>
  <si>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</si>
  <si>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</si>
  <si>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</si>
  <si>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</si>
  <si>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</si>
  <si>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</si>
  <si>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</si>
  <si>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</si>
  <si>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</si>
  <si>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</si>
  <si>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</si>
  <si>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</si>
  <si>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</si>
  <si>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</si>
  <si>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</si>
  <si>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</si>
  <si>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</si>
  <si>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</si>
  <si>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</si>
  <si>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</si>
  <si>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</si>
  <si>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</si>
  <si>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</si>
  <si>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</si>
  <si>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</si>
  <si>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</si>
  <si>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</si>
  <si>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</si>
  <si>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</si>
  <si>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</si>
  <si>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</si>
  <si>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</si>
  <si>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</si>
  <si>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</si>
  <si>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</si>
  <si>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</si>
  <si>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</si>
  <si>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</si>
  <si>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</si>
  <si>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</si>
  <si>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</si>
  <si>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</si>
  <si>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</si>
  <si>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</si>
  <si>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</si>
  <si>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</si>
  <si>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</si>
  <si>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</si>
  <si>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</si>
  <si>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</si>
  <si>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</si>
  <si>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</si>
  <si>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</si>
  <si>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</si>
  <si>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</si>
  <si>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</si>
  <si>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</si>
  <si>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</si>
  <si>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</si>
  <si>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</si>
  <si>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</si>
  <si>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</si>
  <si>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</si>
  <si>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</si>
  <si>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</si>
  <si>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</si>
  <si>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</si>
  <si>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</si>
  <si>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</si>
  <si>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</si>
  <si>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</si>
  <si>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</si>
  <si>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</si>
  <si>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</si>
  <si>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</si>
  <si>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</si>
  <si>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</si>
  <si>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</si>
  <si>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</si>
  <si>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</si>
  <si>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</si>
  <si>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</si>
  <si>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</si>
  <si>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</si>
  <si>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</si>
  <si>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</si>
  <si>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</si>
  <si>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</si>
  <si>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</si>
  <si>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</si>
  <si>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</si>
  <si>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</si>
  <si>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</si>
  <si>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</si>
  <si>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</si>
  <si>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</si>
  <si>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</si>
  <si>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</si>
  <si>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</si>
  <si>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</si>
  <si>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</si>
  <si>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</si>
  <si>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</si>
  <si>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</si>
  <si>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</si>
  <si>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</si>
  <si>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</si>
  <si>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</si>
  <si>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</si>
  <si>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</si>
  <si>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</si>
  <si>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</si>
  <si>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</si>
  <si>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</si>
  <si>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</si>
  <si>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</si>
  <si>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</si>
  <si>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</si>
  <si>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</si>
  <si>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</si>
  <si>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</si>
  <si>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</si>
  <si>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</si>
  <si>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</si>
  <si>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</si>
  <si>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</si>
  <si>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</si>
  <si>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</si>
  <si>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</si>
  <si>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</si>
  <si>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</si>
  <si>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</si>
  <si>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</si>
  <si>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</si>
  <si>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</si>
  <si>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</si>
  <si>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</si>
  <si>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</si>
  <si>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</si>
  <si>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</si>
  <si>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</si>
  <si>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</si>
  <si>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</si>
  <si>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</si>
  <si>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</si>
  <si>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</si>
  <si>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</si>
  <si>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</si>
  <si>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</si>
  <si>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</si>
  <si>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</si>
  <si>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</si>
  <si>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</si>
  <si>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</si>
  <si>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</si>
  <si>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</si>
  <si>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</si>
  <si>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</si>
  <si>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</si>
  <si>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</si>
  <si>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</si>
  <si>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</si>
  <si>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</si>
  <si>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</si>
  <si>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</si>
  <si>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</si>
  <si>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</si>
  <si>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</si>
  <si>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</si>
  <si>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</si>
  <si>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</si>
  <si>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</si>
  <si>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</si>
  <si>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</si>
  <si>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</si>
  <si>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</si>
  <si>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</si>
  <si>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</si>
  <si>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</si>
  <si>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</si>
  <si>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</si>
  <si>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</si>
  <si>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</si>
  <si>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</si>
  <si>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</si>
  <si>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</si>
  <si>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</si>
  <si>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</si>
  <si>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</si>
  <si>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</si>
  <si>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</si>
  <si>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</si>
  <si>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</si>
  <si>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</si>
  <si>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</si>
  <si>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</si>
  <si>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</si>
  <si>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</si>
  <si>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</si>
  <si>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</si>
  <si>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</si>
  <si>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</si>
  <si>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</si>
  <si>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</si>
  <si>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</si>
  <si>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</si>
  <si>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</si>
  <si>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</si>
  <si>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</si>
  <si>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</si>
  <si>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</si>
  <si>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</si>
  <si>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</si>
  <si>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</si>
  <si>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</si>
  <si>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</si>
  <si>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</si>
  <si>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</si>
  <si>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</si>
  <si>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</si>
  <si>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</si>
  <si>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</si>
  <si>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</si>
  <si>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</si>
  <si>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</si>
  <si>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</si>
  <si>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</si>
  <si>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</si>
  <si>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</si>
  <si>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</si>
  <si>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</si>
  <si>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</si>
  <si>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</si>
  <si>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</si>
  <si>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</si>
  <si>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</si>
  <si>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</si>
  <si>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</si>
  <si>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</si>
  <si>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</si>
  <si>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</si>
  <si>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</si>
  <si>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</si>
  <si>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</si>
  <si>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</si>
  <si>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</si>
  <si>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</si>
  <si>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</si>
  <si>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</si>
  <si>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</si>
  <si>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</si>
  <si>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</si>
  <si>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</si>
  <si>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</si>
  <si>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</si>
  <si>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</si>
  <si>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</si>
  <si>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</si>
  <si>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</si>
  <si>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</si>
  <si>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</si>
  <si>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</si>
  <si>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</si>
  <si>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</si>
  <si>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</si>
  <si>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</si>
  <si>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</si>
  <si>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</si>
  <si>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</si>
  <si>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</si>
  <si>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</si>
  <si>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</si>
  <si>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</si>
  <si>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</si>
  <si>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</si>
  <si>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</si>
  <si>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</si>
  <si>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</si>
  <si>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</si>
  <si>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</si>
  <si>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</si>
  <si>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</si>
  <si>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</si>
  <si>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</si>
  <si>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</si>
  <si>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</si>
  <si>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</si>
  <si>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</si>
  <si>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</si>
  <si>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</si>
  <si>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</si>
  <si>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</si>
  <si>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</si>
  <si>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</si>
  <si>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</si>
  <si>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</si>
  <si>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</si>
  <si>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</si>
  <si>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</si>
  <si>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</si>
  <si>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</si>
  <si>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</si>
  <si>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</si>
  <si>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</si>
  <si>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</si>
  <si>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</si>
  <si>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</si>
  <si>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</si>
  <si>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</si>
  <si>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</si>
  <si>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</si>
  <si>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</si>
  <si>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</si>
  <si>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</si>
  <si>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</si>
  <si>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</si>
  <si>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</si>
  <si>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</si>
  <si>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</si>
  <si>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</si>
  <si>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</si>
  <si>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</si>
  <si>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</si>
  <si>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</si>
  <si>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</si>
  <si>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</si>
  <si>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</si>
  <si>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</si>
  <si>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</si>
  <si>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</si>
  <si>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</si>
  <si>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</si>
  <si>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</si>
  <si>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</si>
  <si>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</si>
  <si>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</si>
  <si>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</si>
  <si>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</si>
  <si>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</si>
  <si>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</si>
  <si>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</si>
  <si>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</si>
  <si>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</si>
  <si>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</si>
  <si>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</si>
  <si>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</si>
  <si>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</si>
  <si>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</si>
  <si>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</si>
  <si>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</si>
  <si>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</si>
  <si>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</si>
  <si>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</si>
  <si>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</si>
  <si>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</si>
  <si>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</si>
  <si>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</si>
  <si>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</si>
  <si>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</si>
  <si>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</si>
  <si>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</si>
  <si>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</si>
  <si>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</si>
  <si>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</si>
  <si>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</si>
  <si>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</si>
  <si>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</si>
  <si>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</si>
  <si>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</si>
  <si>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</si>
  <si>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</si>
  <si>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</si>
  <si>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</si>
  <si>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</si>
  <si>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</si>
  <si>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</si>
  <si>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</si>
  <si>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</si>
  <si>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</si>
  <si>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</si>
  <si>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</si>
  <si>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</si>
  <si>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</si>
  <si>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</si>
  <si>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</si>
  <si>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</si>
  <si>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</si>
  <si>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</si>
  <si>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</si>
  <si>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</si>
  <si>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</si>
  <si>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</si>
  <si>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</si>
  <si>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</si>
  <si>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</si>
  <si>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</si>
  <si>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</si>
  <si>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</si>
  <si>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</si>
  <si>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</si>
  <si>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</si>
  <si>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</si>
  <si>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</si>
  <si>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</si>
  <si>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</si>
  <si>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</si>
  <si>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</si>
  <si>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</si>
  <si>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</si>
  <si>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</si>
  <si>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</si>
  <si>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</si>
  <si>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</si>
  <si>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</si>
  <si>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</si>
  <si>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</si>
  <si>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</si>
  <si>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</si>
  <si>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</si>
  <si>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</si>
  <si>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</si>
  <si>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</si>
  <si>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</si>
  <si>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</si>
  <si>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</si>
  <si>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</si>
  <si>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</si>
  <si>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</si>
  <si>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</si>
  <si>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</si>
  <si>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</si>
  <si>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</si>
  <si>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</si>
  <si>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</si>
  <si>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</si>
  <si>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</si>
  <si>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</si>
  <si>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</si>
  <si>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</si>
  <si>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</si>
  <si>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</si>
  <si>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</si>
  <si>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</si>
  <si>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</si>
  <si>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</si>
  <si>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</si>
  <si>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</si>
  <si>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</si>
  <si>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</si>
  <si>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</si>
  <si>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</si>
  <si>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</si>
  <si>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</si>
  <si>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</si>
  <si>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</si>
  <si>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</si>
  <si>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</si>
  <si>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</si>
  <si>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</si>
  <si>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</si>
  <si>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</si>
  <si>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</si>
  <si>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</si>
  <si>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</si>
  <si>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</si>
  <si>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</si>
  <si>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</si>
  <si>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</si>
  <si>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</si>
  <si>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</si>
  <si>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</si>
  <si>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</si>
  <si>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</si>
  <si>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</si>
  <si>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</si>
  <si>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</si>
  <si>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</si>
  <si>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</si>
  <si>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</si>
  <si>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</si>
  <si>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</si>
  <si>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</si>
  <si>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</si>
  <si>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</si>
  <si>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</si>
  <si>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</si>
  <si>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</si>
  <si>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</si>
  <si>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</si>
  <si>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</si>
  <si>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</si>
  <si>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</si>
  <si>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</si>
  <si>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</si>
  <si>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</si>
  <si>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</si>
  <si>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</si>
  <si>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</si>
  <si>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</si>
  <si>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</si>
  <si>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</si>
  <si>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</si>
  <si>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</si>
  <si>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</si>
  <si>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</si>
  <si>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</si>
  <si>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</si>
  <si>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</si>
  <si>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</si>
  <si>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</si>
  <si>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</si>
  <si>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</si>
  <si>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</si>
  <si>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</si>
  <si>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</si>
  <si>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</si>
  <si>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</si>
  <si>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</si>
  <si>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</si>
  <si>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</si>
  <si>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</si>
  <si>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</si>
  <si>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</si>
  <si>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</si>
  <si>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</si>
  <si>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</si>
  <si>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</si>
  <si>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</si>
  <si>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</si>
  <si>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</si>
  <si>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</si>
  <si>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</si>
  <si>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</si>
  <si>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</si>
  <si>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</si>
  <si>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</si>
  <si>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</si>
  <si>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</si>
  <si>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</si>
  <si>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</si>
  <si>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</si>
  <si>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</si>
  <si>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</si>
  <si>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</si>
  <si>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</si>
  <si>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</si>
  <si>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</si>
  <si>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</si>
  <si>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</si>
  <si>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</si>
  <si>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</si>
  <si>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</si>
  <si>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</si>
  <si>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</si>
  <si>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</si>
  <si>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</si>
  <si>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</si>
  <si>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</si>
  <si>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</si>
  <si>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</si>
  <si>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</si>
  <si>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</si>
  <si>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</si>
  <si>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</si>
  <si>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</si>
  <si>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</si>
  <si>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</si>
  <si>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</si>
  <si>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</si>
  <si>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</si>
  <si>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</si>
  <si>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</si>
  <si>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</si>
  <si>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</si>
  <si>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</si>
  <si>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</si>
  <si>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</si>
  <si>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</si>
  <si>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</si>
  <si>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</si>
  <si>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</si>
  <si>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</si>
  <si>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</si>
  <si>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</si>
  <si>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</si>
  <si>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</si>
  <si>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</si>
  <si>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</si>
  <si>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</si>
  <si>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</si>
  <si>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</si>
  <si>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</si>
  <si>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</si>
  <si>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</si>
  <si>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</si>
  <si>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</si>
  <si>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</si>
  <si>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</si>
  <si>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</si>
  <si>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</si>
  <si>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</si>
  <si>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</si>
  <si>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</si>
  <si>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</si>
  <si>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</si>
  <si>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</si>
  <si>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</si>
  <si>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</si>
  <si>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</si>
  <si>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</si>
  <si>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</si>
  <si>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</si>
  <si>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</si>
  <si>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</si>
  <si>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</si>
  <si>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</si>
  <si>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</si>
  <si>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</si>
  <si>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</si>
  <si>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</si>
  <si>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</si>
  <si>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</si>
  <si>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</si>
  <si>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</si>
  <si>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</si>
  <si>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</si>
  <si>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</si>
  <si>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</si>
  <si>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</si>
  <si>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</si>
  <si>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</si>
  <si>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</si>
  <si>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</si>
  <si>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</si>
  <si>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</si>
  <si>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</si>
  <si>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</si>
  <si>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</si>
  <si>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</si>
  <si>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</si>
  <si>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</si>
  <si>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</si>
  <si>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</si>
  <si>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</si>
  <si>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</si>
  <si>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</si>
  <si>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</si>
  <si>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</si>
  <si>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</si>
  <si>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</si>
  <si>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</si>
  <si>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</si>
  <si>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</si>
  <si>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</si>
  <si>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</si>
  <si>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</si>
  <si>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</si>
  <si>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</si>
  <si>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</si>
  <si>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</si>
  <si>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</si>
  <si>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</si>
  <si>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</si>
  <si>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</si>
  <si>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</si>
  <si>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</si>
  <si>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</si>
  <si>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</si>
  <si>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</si>
  <si>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</si>
  <si>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</si>
  <si>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</si>
  <si>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</si>
  <si>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</si>
  <si>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</si>
  <si>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</si>
  <si>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</si>
  <si>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</si>
  <si>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</si>
  <si>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</si>
  <si>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</si>
  <si>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</si>
  <si>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</si>
  <si>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</si>
  <si>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</si>
  <si>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</si>
  <si>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</si>
  <si>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</si>
  <si>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</si>
  <si>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</si>
  <si>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</si>
  <si>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</si>
  <si>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</si>
  <si>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</si>
  <si>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</si>
  <si>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</si>
  <si>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</si>
  <si>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</si>
  <si>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</si>
  <si>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</si>
  <si>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</si>
  <si>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</si>
  <si>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</si>
  <si>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</si>
  <si>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</si>
  <si>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</si>
  <si>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</si>
  <si>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</si>
  <si>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</si>
  <si>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</si>
  <si>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</si>
  <si>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</si>
  <si>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</si>
  <si>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</si>
  <si>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</si>
  <si>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</si>
  <si>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</si>
  <si>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</si>
  <si>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</si>
  <si>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</si>
  <si>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</si>
  <si>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</si>
  <si>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</si>
  <si>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</si>
  <si>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</si>
  <si>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</si>
  <si>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</si>
  <si>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</si>
  <si>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</si>
  <si>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</si>
  <si>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</si>
  <si>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</si>
  <si>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</si>
  <si>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</si>
  <si>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</si>
  <si>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</si>
  <si>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</si>
  <si>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</si>
  <si>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</si>
  <si>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</si>
  <si>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</si>
  <si>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</si>
  <si>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</si>
  <si>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</si>
  <si>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</si>
  <si>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</si>
  <si>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</si>
  <si>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</si>
  <si>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</si>
  <si>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</si>
  <si>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</si>
  <si>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</si>
  <si>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</si>
  <si>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</si>
  <si>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</si>
  <si>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</si>
  <si>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</si>
  <si>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</si>
  <si>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</si>
  <si>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</si>
  <si>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</si>
  <si>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</si>
  <si>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</si>
  <si>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</si>
  <si>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</si>
  <si>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</si>
  <si>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</si>
  <si>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</si>
  <si>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</si>
  <si>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</si>
  <si>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</si>
  <si>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</si>
  <si>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</si>
  <si>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</si>
  <si>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</si>
  <si>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</si>
  <si>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</si>
  <si>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</si>
  <si>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</si>
  <si>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</si>
  <si>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</si>
  <si>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</si>
  <si>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</si>
  <si>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</si>
  <si>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</si>
  <si>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</si>
  <si>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</si>
  <si>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</si>
  <si>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</si>
  <si>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</si>
  <si>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</si>
  <si>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</si>
  <si>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</si>
  <si>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</si>
  <si>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</si>
  <si>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</si>
  <si>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</si>
  <si>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</si>
  <si>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</si>
  <si>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</si>
  <si>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</si>
  <si>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</si>
  <si>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</si>
  <si>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</si>
  <si>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</si>
  <si>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</si>
  <si>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</si>
  <si>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</si>
  <si>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</si>
  <si>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</si>
  <si>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</si>
  <si>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</si>
  <si>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</si>
  <si>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</si>
  <si>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</si>
  <si>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</si>
  <si>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</si>
  <si>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</si>
  <si>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</si>
  <si>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</si>
  <si>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</si>
  <si>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</si>
  <si>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</si>
  <si>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</si>
  <si>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</si>
  <si>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</si>
  <si>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</si>
  <si>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</si>
  <si>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</si>
  <si>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</si>
  <si>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</si>
  <si>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</si>
  <si>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</si>
  <si>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</si>
  <si>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</si>
  <si>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</si>
  <si>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</si>
  <si>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</si>
  <si>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</si>
  <si>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</si>
  <si>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</si>
  <si>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</si>
  <si>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</si>
  <si>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</si>
  <si>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</si>
  <si>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</si>
  <si>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</si>
  <si>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</si>
  <si>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</si>
  <si>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</si>
  <si>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</si>
  <si>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</si>
  <si>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</si>
  <si>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</si>
  <si>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</si>
  <si>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</si>
  <si>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</si>
  <si>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</si>
  <si>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</si>
  <si>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</si>
  <si>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</si>
  <si>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</si>
  <si>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</si>
  <si>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</si>
  <si>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</si>
  <si>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</si>
  <si>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</si>
  <si>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</si>
  <si>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</si>
  <si>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</si>
  <si>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</si>
  <si>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</si>
  <si>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</si>
  <si>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</si>
  <si>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</si>
  <si>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</si>
  <si>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</si>
  <si>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</si>
  <si>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</si>
  <si>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</si>
  <si>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</si>
  <si>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</si>
  <si>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</si>
  <si>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</si>
  <si>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</si>
  <si>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</si>
  <si>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</si>
  <si>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</si>
  <si>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</si>
  <si>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</si>
  <si>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</si>
  <si>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</si>
  <si>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</si>
  <si>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</si>
  <si>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</si>
  <si>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</si>
  <si>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</si>
  <si>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</si>
  <si>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</si>
  <si>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</si>
  <si>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</si>
  <si>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</si>
  <si>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</si>
  <si>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</si>
  <si>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</si>
  <si>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</si>
  <si>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</si>
  <si>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</si>
  <si>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</si>
  <si>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</si>
  <si>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</si>
  <si>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</si>
  <si>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</si>
  <si>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</si>
  <si>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</si>
  <si>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</si>
  <si>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</si>
  <si>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</si>
  <si>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</si>
  <si>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</si>
  <si>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</si>
  <si>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</si>
  <si>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</si>
  <si>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</si>
  <si>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</si>
  <si>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</si>
  <si>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</si>
  <si>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</si>
  <si>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</si>
  <si>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</si>
  <si>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</si>
  <si>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</si>
  <si>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</si>
  <si>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</si>
  <si>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</si>
  <si>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</si>
  <si>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</si>
  <si>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</si>
  <si>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</si>
  <si>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</si>
  <si>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</si>
  <si>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</si>
  <si>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</si>
  <si>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</si>
  <si>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</si>
  <si>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</si>
  <si>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</si>
  <si>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</si>
  <si>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</si>
  <si>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</si>
  <si>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</si>
  <si>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</si>
  <si>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</si>
  <si>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</si>
  <si>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</si>
  <si>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</si>
  <si>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</si>
  <si>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</si>
  <si>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</si>
  <si>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</si>
  <si>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</si>
  <si>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</si>
  <si>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</si>
  <si>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</si>
  <si>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</si>
  <si>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</si>
  <si>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</si>
  <si>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</si>
  <si>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</si>
  <si>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</si>
  <si>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</si>
  <si>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</si>
  <si>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</si>
  <si>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</si>
  <si>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</si>
  <si>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</si>
  <si>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</si>
  <si>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</si>
  <si>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</si>
  <si>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</si>
  <si>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</si>
  <si>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</si>
  <si>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</si>
  <si>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</si>
  <si>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</si>
  <si>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</si>
  <si>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</si>
  <si>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</si>
  <si>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</si>
  <si>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</si>
  <si>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</si>
  <si>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</si>
  <si>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</si>
  <si>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</si>
  <si>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</si>
  <si>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</si>
  <si>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</si>
  <si>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</si>
  <si>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</si>
  <si>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</si>
  <si>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</si>
  <si>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</si>
  <si>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</si>
  <si>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</si>
  <si>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</si>
  <si>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</si>
  <si>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</si>
  <si>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</si>
  <si>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</si>
  <si>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</si>
  <si>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</si>
  <si>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</si>
  <si>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</si>
  <si>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</si>
  <si>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</si>
  <si>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</si>
  <si>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</si>
  <si>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</si>
  <si>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</si>
  <si>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</si>
  <si>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</si>
  <si>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</si>
  <si>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</si>
  <si>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</si>
  <si>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</si>
  <si>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</si>
  <si>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</si>
  <si>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</si>
  <si>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</si>
  <si>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</si>
  <si>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</si>
  <si>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</si>
  <si>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</si>
  <si>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</si>
  <si>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</si>
  <si>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</si>
  <si>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</si>
  <si>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</si>
  <si>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</si>
  <si>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</si>
  <si>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</si>
  <si>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</si>
  <si>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</si>
  <si>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</si>
  <si>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</si>
  <si>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</si>
  <si>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</si>
  <si>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</si>
  <si>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</si>
  <si>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</si>
  <si>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</si>
  <si>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</si>
  <si>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</si>
  <si>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</si>
  <si>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</si>
  <si>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</si>
  <si>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</si>
  <si>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</si>
  <si>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</si>
  <si>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</si>
  <si>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</si>
  <si>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</si>
  <si>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</si>
  <si>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</si>
  <si>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</si>
  <si>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</si>
  <si>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</si>
  <si>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</si>
  <si>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</si>
  <si>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</si>
  <si>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</si>
  <si>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</si>
  <si>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</si>
  <si>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</si>
  <si>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</si>
  <si>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</si>
  <si>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</si>
  <si>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</si>
  <si>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</si>
  <si>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</si>
  <si>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</si>
  <si>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</si>
  <si>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</si>
  <si>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</si>
  <si>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</si>
  <si>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</si>
  <si>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</si>
  <si>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</si>
  <si>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</si>
  <si>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</si>
  <si>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</si>
  <si>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</si>
  <si>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</si>
  <si>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</si>
  <si>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</si>
  <si>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</si>
  <si>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</si>
  <si>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</si>
  <si>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</si>
  <si>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</si>
  <si>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</si>
  <si>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</si>
  <si>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</si>
  <si>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</si>
  <si>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</si>
  <si>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</si>
  <si>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</si>
  <si>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</si>
  <si>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</si>
  <si>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</si>
  <si>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</si>
  <si>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</si>
  <si>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</si>
  <si>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</si>
  <si>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</si>
  <si>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</si>
  <si>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</si>
  <si>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</si>
  <si>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</si>
  <si>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</si>
  <si>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</si>
  <si>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</si>
  <si>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</si>
  <si>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</si>
  <si>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</si>
  <si>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</si>
  <si>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</si>
  <si>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</si>
  <si>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</si>
  <si>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</si>
  <si>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</si>
  <si>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</si>
  <si>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</si>
  <si>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</si>
  <si>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</si>
  <si>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</si>
  <si>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</si>
  <si>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</si>
  <si>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</si>
  <si>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</si>
  <si>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</si>
  <si>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</si>
  <si>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</si>
  <si>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</si>
  <si>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</si>
  <si>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</si>
  <si>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</si>
  <si>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</si>
  <si>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</si>
  <si>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</si>
  <si>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</si>
  <si>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</si>
  <si>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</si>
  <si>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</si>
  <si>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</si>
  <si>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</si>
  <si>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</si>
  <si>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</si>
  <si>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</si>
  <si>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</si>
  <si>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</si>
  <si>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</si>
  <si>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</si>
  <si>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</si>
  <si>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</si>
  <si>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</si>
  <si>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</si>
  <si>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</si>
  <si>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</si>
  <si>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</si>
  <si>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</si>
  <si>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</si>
  <si>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</si>
  <si>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</si>
  <si>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</si>
  <si>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</si>
  <si>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</si>
  <si>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</si>
  <si>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</si>
  <si>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</si>
  <si>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</si>
  <si>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</si>
  <si>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</si>
  <si>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</si>
  <si>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</si>
  <si>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</si>
  <si>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</si>
  <si>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</si>
  <si>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</si>
  <si>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</si>
  <si>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</si>
  <si>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</si>
  <si>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</si>
  <si>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</si>
  <si>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</si>
  <si>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</si>
  <si>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</si>
  <si>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</si>
  <si>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</si>
  <si>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</si>
  <si>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</si>
  <si>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</si>
  <si>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</si>
  <si>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</si>
  <si>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</si>
  <si>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</si>
  <si>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</si>
  <si>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</si>
  <si>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</si>
  <si>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</si>
  <si>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</si>
  <si>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</si>
  <si>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</si>
  <si>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</si>
  <si>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</si>
  <si>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</si>
  <si>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</si>
  <si>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</si>
  <si>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</si>
  <si>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</si>
  <si>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</si>
  <si>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</si>
  <si>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</si>
  <si>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</si>
  <si>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</si>
  <si>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</si>
  <si>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</si>
  <si>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</si>
  <si>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</si>
  <si>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</si>
  <si>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</si>
  <si>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</si>
  <si>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</si>
  <si>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</si>
  <si>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</si>
  <si>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</si>
  <si>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</si>
  <si>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</si>
  <si>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</si>
  <si>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</si>
  <si>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</si>
  <si>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</si>
  <si>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</si>
  <si>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</si>
  <si>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</si>
  <si>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</si>
  <si>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</si>
  <si>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</si>
  <si>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</si>
  <si>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</si>
  <si>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</si>
  <si>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</si>
  <si>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</si>
  <si>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</si>
  <si>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</si>
  <si>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</si>
  <si>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</si>
  <si>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</si>
  <si>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</si>
  <si>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</si>
  <si>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</si>
  <si>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</si>
  <si>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</si>
  <si>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</si>
  <si>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</si>
  <si>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</si>
  <si>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</si>
  <si>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</si>
  <si>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</si>
  <si>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</si>
  <si>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</si>
  <si>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</si>
  <si>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</si>
  <si>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</si>
  <si>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</si>
  <si>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</si>
  <si>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</si>
  <si>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</si>
  <si>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</si>
  <si>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</si>
  <si>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</si>
  <si>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</si>
  <si>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</si>
  <si>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</si>
  <si>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</si>
  <si>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</si>
  <si>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</si>
  <si>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</si>
  <si>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</si>
  <si>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</si>
  <si>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</si>
  <si>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</si>
  <si>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</si>
  <si>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</si>
  <si>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</si>
  <si>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</si>
  <si>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</si>
  <si>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</si>
  <si>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</si>
  <si>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</si>
  <si>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</si>
  <si>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</si>
  <si>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</si>
  <si>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</si>
  <si>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</si>
  <si>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</si>
  <si>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</si>
  <si>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</si>
  <si>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</si>
  <si>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</si>
  <si>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</si>
  <si>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</si>
  <si>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</si>
  <si>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</si>
  <si>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</si>
  <si>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</si>
  <si>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</si>
  <si>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</si>
  <si>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</si>
  <si>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</si>
  <si>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</si>
  <si>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</si>
  <si>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</si>
  <si>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</si>
  <si>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</si>
  <si>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</si>
  <si>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</si>
  <si>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</si>
  <si>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</si>
  <si>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</si>
  <si>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</si>
  <si>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</si>
  <si>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</si>
  <si>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</si>
  <si>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</si>
  <si>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</si>
  <si>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</si>
  <si>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</si>
  <si>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</si>
  <si>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</si>
  <si>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</si>
  <si>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</si>
  <si>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</si>
  <si>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</si>
  <si>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</si>
  <si>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</si>
  <si>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</si>
  <si>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</si>
  <si>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</si>
  <si>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</si>
  <si>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</si>
  <si>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</si>
  <si>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</si>
  <si>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</si>
  <si>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</si>
  <si>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</si>
  <si>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</si>
  <si>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</si>
  <si>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</si>
  <si>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</si>
  <si>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</si>
  <si>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</si>
  <si>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</si>
  <si>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</si>
  <si>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</si>
  <si>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</si>
  <si>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</si>
  <si>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</si>
  <si>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</si>
  <si>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</si>
  <si>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</si>
  <si>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</si>
  <si>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</si>
  <si>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</si>
  <si>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</si>
  <si>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</si>
  <si>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</si>
  <si>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</si>
  <si>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</si>
  <si>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</si>
  <si>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</si>
  <si>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</si>
  <si>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</si>
  <si>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</si>
  <si>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</si>
  <si>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</si>
  <si>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</si>
  <si>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</si>
  <si>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</si>
  <si>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</si>
  <si>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</si>
  <si>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</si>
  <si>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</si>
  <si>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</si>
  <si>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</si>
  <si>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</si>
  <si>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</si>
  <si>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</si>
  <si>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</si>
  <si>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</si>
  <si>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</si>
  <si>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</si>
  <si>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</si>
  <si>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</si>
  <si>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</si>
  <si>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</si>
  <si>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</si>
  <si>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</si>
  <si>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</si>
  <si>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</si>
  <si>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</si>
  <si>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</si>
  <si>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</si>
  <si>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</si>
  <si>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</si>
  <si>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</si>
  <si>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</si>
  <si>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</si>
  <si>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</si>
  <si>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</si>
  <si>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</si>
  <si>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</si>
  <si>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</si>
  <si>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</si>
  <si>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</si>
  <si>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</si>
  <si>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</si>
  <si>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</si>
  <si>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</si>
  <si>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</si>
  <si>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</si>
  <si>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</si>
  <si>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</si>
  <si>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</si>
  <si>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</si>
  <si>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</si>
  <si>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</si>
  <si>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</si>
  <si>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</si>
  <si>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</si>
  <si>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</si>
  <si>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</si>
  <si>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</si>
  <si>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</si>
  <si>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</si>
  <si>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</si>
  <si>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</si>
  <si>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</si>
  <si>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</si>
  <si>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</si>
  <si>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</si>
  <si>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</si>
  <si>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</si>
  <si>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</si>
  <si>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</si>
  <si>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</si>
  <si>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</si>
  <si>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</si>
  <si>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</si>
  <si>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</si>
  <si>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</si>
  <si>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</si>
  <si>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</si>
  <si>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</si>
  <si>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</si>
  <si>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</si>
  <si>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</si>
  <si>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</si>
  <si>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</si>
  <si>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</si>
  <si>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</si>
  <si>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</si>
  <si>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</si>
  <si>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</si>
  <si>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</si>
  <si>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</si>
  <si>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</si>
  <si>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</si>
  <si>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</si>
  <si>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</si>
  <si>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</si>
  <si>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</si>
  <si>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</si>
  <si>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</si>
  <si>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</si>
  <si>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</si>
  <si>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</si>
  <si>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</si>
  <si>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</si>
  <si>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</si>
  <si>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</si>
  <si>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</si>
  <si>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</si>
  <si>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</si>
  <si>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</si>
  <si>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</si>
  <si>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</si>
  <si>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</si>
  <si>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</si>
  <si>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</si>
  <si>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</si>
  <si>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</si>
  <si>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</si>
  <si>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</si>
  <si>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</si>
  <si>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</si>
  <si>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</si>
  <si>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</si>
  <si>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</si>
  <si>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</si>
  <si>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</si>
  <si>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</si>
  <si>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</si>
  <si>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</si>
  <si>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</si>
  <si>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</si>
  <si>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</si>
  <si>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</si>
  <si>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</si>
  <si>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</si>
  <si>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</si>
  <si>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</si>
  <si>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</si>
  <si>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</si>
  <si>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</si>
  <si>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</si>
  <si>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</si>
  <si>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</si>
  <si>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</si>
  <si>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</si>
  <si>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</si>
  <si>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</si>
  <si>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</si>
  <si>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</si>
  <si>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</si>
  <si>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</si>
  <si>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</si>
  <si>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</si>
  <si>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</si>
  <si>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</si>
  <si>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</si>
  <si>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</si>
  <si>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</si>
  <si>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</si>
  <si>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</si>
  <si>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</si>
  <si>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</si>
  <si>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</si>
  <si>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</si>
  <si>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</si>
  <si>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</si>
  <si>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</si>
  <si>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</si>
  <si>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</si>
  <si>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</si>
  <si>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</si>
  <si>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</si>
  <si>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</si>
  <si>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</si>
  <si>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</si>
  <si>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</si>
  <si>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</si>
  <si>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</si>
  <si>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</si>
  <si>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</si>
  <si>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</si>
  <si>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</si>
  <si>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</si>
  <si>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</si>
  <si>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</si>
  <si>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</si>
  <si>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</si>
  <si>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</si>
  <si>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</si>
  <si>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</si>
  <si>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</si>
  <si>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</si>
  <si>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</si>
  <si>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</si>
  <si>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</si>
  <si>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</si>
  <si>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</si>
  <si>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</si>
  <si>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</si>
  <si>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</si>
  <si>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</si>
  <si>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</si>
  <si>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</si>
  <si>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</si>
  <si>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</si>
  <si>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</si>
  <si>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</si>
  <si>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</si>
  <si>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</si>
  <si>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</si>
  <si>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</si>
  <si>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</si>
  <si>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</si>
  <si>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</si>
  <si>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</si>
  <si>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</si>
  <si>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</si>
  <si>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</si>
  <si>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</si>
  <si>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</si>
  <si>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</si>
  <si>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</si>
  <si>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</si>
  <si>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</si>
  <si>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</si>
  <si>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</si>
  <si>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</si>
  <si>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</si>
  <si>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</si>
  <si>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</si>
  <si>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</si>
  <si>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</si>
  <si>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</si>
  <si>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</si>
  <si>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</si>
  <si>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</si>
  <si>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</si>
  <si>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</si>
  <si>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</si>
  <si>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</si>
  <si>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</si>
  <si>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</si>
  <si>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</si>
  <si>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</si>
  <si>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</si>
  <si>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</si>
  <si>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</si>
  <si>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</si>
  <si>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</si>
  <si>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</si>
  <si>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</si>
  <si>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</si>
  <si>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</si>
  <si>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</si>
  <si>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</si>
  <si>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</si>
  <si>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</si>
  <si>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</si>
  <si>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</si>
  <si>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</si>
  <si>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</si>
  <si>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</si>
  <si>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</si>
  <si>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</si>
  <si>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</si>
  <si>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</si>
  <si>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</si>
  <si>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</si>
  <si>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</si>
  <si>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</si>
  <si>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</si>
  <si>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</si>
  <si>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</si>
  <si>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</si>
  <si>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</si>
  <si>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</si>
  <si>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</si>
  <si>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</si>
  <si>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</si>
  <si>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</si>
  <si>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</si>
  <si>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</si>
  <si>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</si>
  <si>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</si>
  <si>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</si>
  <si>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</si>
  <si>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</si>
  <si>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</si>
  <si>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</si>
  <si>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</si>
  <si>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</si>
  <si>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</si>
  <si>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</si>
  <si>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</si>
  <si>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</si>
  <si>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</si>
  <si>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</si>
  <si>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</si>
  <si>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</si>
  <si>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</si>
  <si>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</si>
  <si>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</si>
  <si>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</si>
  <si>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</si>
  <si>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</si>
  <si>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</si>
  <si>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</si>
  <si>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</si>
  <si>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</si>
  <si>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</si>
  <si>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</si>
  <si>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</si>
  <si>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</si>
  <si>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</si>
  <si>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</si>
  <si>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</si>
  <si>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</si>
  <si>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</si>
  <si>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</si>
  <si>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</si>
  <si>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</si>
  <si>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</si>
  <si>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</si>
  <si>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</si>
  <si>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</si>
  <si>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</si>
  <si>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</si>
  <si>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</si>
  <si>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</si>
  <si>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</si>
  <si>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</si>
  <si>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</si>
  <si>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</si>
  <si>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</si>
  <si>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</si>
  <si>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</si>
  <si>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</si>
  <si>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</si>
  <si>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</si>
  <si>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</si>
  <si>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</si>
  <si>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</si>
  <si>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</si>
  <si>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</si>
  <si>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</si>
  <si>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</si>
  <si>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</si>
  <si>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</si>
  <si>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</si>
  <si>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</si>
  <si>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</si>
  <si>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</si>
  <si>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</si>
  <si>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</si>
  <si>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</si>
  <si>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</si>
  <si>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</si>
  <si>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</si>
  <si>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</si>
  <si>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</si>
  <si>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</si>
  <si>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</si>
  <si>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</si>
  <si>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</si>
  <si>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</si>
  <si>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</si>
  <si>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</si>
  <si>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</si>
  <si>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</si>
  <si>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</si>
  <si>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</si>
  <si>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</si>
  <si>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</si>
  <si>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</si>
  <si>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</si>
  <si>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</si>
  <si>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</si>
  <si>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</si>
  <si>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</si>
  <si>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</si>
  <si>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</si>
  <si>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</si>
  <si>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</si>
  <si>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</si>
  <si>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</si>
  <si>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</si>
  <si>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</si>
  <si>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</si>
  <si>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</si>
  <si>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</si>
  <si>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</si>
  <si>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</si>
  <si>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</si>
  <si>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</si>
  <si>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</si>
  <si>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</si>
  <si>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</si>
  <si>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</si>
  <si>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</si>
  <si>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</si>
  <si>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</si>
  <si>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</si>
  <si>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</si>
  <si>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</si>
  <si>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</si>
  <si>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</si>
  <si>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</si>
  <si>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</si>
  <si>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</si>
  <si>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</si>
  <si>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</si>
  <si>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</si>
  <si>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</si>
  <si>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</si>
  <si>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</si>
  <si>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</si>
  <si>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</si>
  <si>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</si>
  <si>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</si>
  <si>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</si>
  <si>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</si>
  <si>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</si>
  <si>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</si>
  <si>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</si>
  <si>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</si>
  <si>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</si>
  <si>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</si>
  <si>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</si>
  <si>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</si>
  <si>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</si>
  <si>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</si>
  <si>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</si>
  <si>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</si>
  <si>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</si>
  <si>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</si>
  <si>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</si>
  <si>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</si>
  <si>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</si>
  <si>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</si>
  <si>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</si>
  <si>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</si>
  <si>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</si>
  <si>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</si>
  <si>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</si>
  <si>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</si>
  <si>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</si>
  <si>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</si>
  <si>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</si>
  <si>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</si>
  <si>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</si>
  <si>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</si>
  <si>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</si>
  <si>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</si>
  <si>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</si>
  <si>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</si>
  <si>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</si>
  <si>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</si>
  <si>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</si>
  <si>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</si>
  <si>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</si>
  <si>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</si>
  <si>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</si>
  <si>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</si>
  <si>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</si>
  <si>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</si>
  <si>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</si>
  <si>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</si>
  <si>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</si>
  <si>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</si>
  <si>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</si>
  <si>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</si>
  <si>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</si>
  <si>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</si>
  <si>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</si>
  <si>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</si>
  <si>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</si>
  <si>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</si>
  <si>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</si>
  <si>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</si>
  <si>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</si>
  <si>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</si>
  <si>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</si>
  <si>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</si>
  <si>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</si>
  <si>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</si>
  <si>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</si>
  <si>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</si>
  <si>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</si>
  <si>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</si>
  <si>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</si>
  <si>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</si>
  <si>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</si>
  <si>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</si>
  <si>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</si>
  <si>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</si>
  <si>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</si>
  <si>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</si>
  <si>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</si>
  <si>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</si>
  <si>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</si>
  <si>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</si>
  <si>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</si>
  <si>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</si>
  <si>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</si>
  <si>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</si>
  <si>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</si>
  <si>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</si>
  <si>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</si>
  <si>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</si>
  <si>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</si>
  <si>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</si>
  <si>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</si>
  <si>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</si>
  <si>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</si>
  <si>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</si>
  <si>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</si>
  <si>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</si>
  <si>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</si>
  <si>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</si>
  <si>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</si>
  <si>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</si>
  <si>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</si>
  <si>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</si>
  <si>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</si>
  <si>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</si>
  <si>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</si>
  <si>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</si>
  <si>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</si>
  <si>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</si>
  <si>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</si>
  <si>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</si>
  <si>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</si>
  <si>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</si>
  <si>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</si>
  <si>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</si>
  <si>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</si>
  <si>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</si>
  <si>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</si>
  <si>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</si>
  <si>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</si>
  <si>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</si>
  <si>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</si>
  <si>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</si>
  <si>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</si>
  <si>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</si>
  <si>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</si>
  <si>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</si>
  <si>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</si>
  <si>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</si>
  <si>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</si>
  <si>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</si>
  <si>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</si>
  <si>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</si>
  <si>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</si>
  <si>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</si>
  <si>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</si>
  <si>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</si>
  <si>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</si>
  <si>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</si>
  <si>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</si>
  <si>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</si>
  <si>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</si>
  <si>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</si>
  <si>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</si>
  <si>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</si>
  <si>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</si>
  <si>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</si>
  <si>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</si>
  <si>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</si>
  <si>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</si>
  <si>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</si>
  <si>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</si>
  <si>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</si>
  <si>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</si>
  <si>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</si>
  <si>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</si>
  <si>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</si>
  <si>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</si>
  <si>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</si>
  <si>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</si>
  <si>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</si>
  <si>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</si>
  <si>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</si>
  <si>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</si>
  <si>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</si>
  <si>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</si>
  <si>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</si>
  <si>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</si>
  <si>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</si>
  <si>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</si>
  <si>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</si>
  <si>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</si>
  <si>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</si>
  <si>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</si>
  <si>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</si>
  <si>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</si>
  <si>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</si>
  <si>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</si>
  <si>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</si>
  <si>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</si>
  <si>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</si>
  <si>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</si>
  <si>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</si>
  <si>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</si>
  <si>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</si>
  <si>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</si>
  <si>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</si>
  <si>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</si>
  <si>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</si>
  <si>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</si>
  <si>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</si>
  <si>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</si>
  <si>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</si>
  <si>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</si>
  <si>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</si>
  <si>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</si>
  <si>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</si>
  <si>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</si>
  <si>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</si>
  <si>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</si>
  <si>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</si>
  <si>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</si>
  <si>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</si>
  <si>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</si>
  <si>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</si>
  <si>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</si>
  <si>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</si>
  <si>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</si>
  <si>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</si>
  <si>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</si>
  <si>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</si>
  <si>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</si>
  <si>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</si>
  <si>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</si>
  <si>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</si>
  <si>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</si>
  <si>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</si>
  <si>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</si>
  <si>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</si>
  <si>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</si>
  <si>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</si>
  <si>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</si>
  <si>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</si>
  <si>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</si>
  <si>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</si>
  <si>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</si>
  <si>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</si>
  <si>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</si>
  <si>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</si>
  <si>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</si>
  <si>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</si>
  <si>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</si>
  <si>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</si>
  <si>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</si>
  <si>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</si>
  <si>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</si>
  <si>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</si>
  <si>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</si>
  <si>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</si>
  <si>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</si>
  <si>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</si>
  <si>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</si>
  <si>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</si>
  <si>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</si>
  <si>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</si>
  <si>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</si>
  <si>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</si>
  <si>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</si>
  <si>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</si>
  <si>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</si>
  <si>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</si>
  <si>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</si>
  <si>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</si>
  <si>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</si>
  <si>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</si>
  <si>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</si>
  <si>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</si>
  <si>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</si>
  <si>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</si>
  <si>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</si>
  <si>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</si>
  <si>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</si>
  <si>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</si>
  <si>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</si>
  <si>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</si>
  <si>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</si>
  <si>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</si>
  <si>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</si>
  <si>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</si>
  <si>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</si>
  <si>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</si>
  <si>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</si>
  <si>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</si>
  <si>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</si>
  <si>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</si>
  <si>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</si>
  <si>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</si>
  <si>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</si>
  <si>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</si>
  <si>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</si>
  <si>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</si>
  <si>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</si>
  <si>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</si>
  <si>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</si>
  <si>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</si>
  <si>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</si>
  <si>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</si>
  <si>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</si>
  <si>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</si>
  <si>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</si>
  <si>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</si>
  <si>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</si>
  <si>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</si>
  <si>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</si>
  <si>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</si>
  <si>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</si>
  <si>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</si>
  <si>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</si>
  <si>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</si>
  <si>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</si>
  <si>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</si>
  <si>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</si>
  <si>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</si>
  <si>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</si>
  <si>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</si>
  <si>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</si>
  <si>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</si>
  <si>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</si>
  <si>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</si>
  <si>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</si>
  <si>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</si>
  <si>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</si>
  <si>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</si>
  <si>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</si>
  <si>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</si>
  <si>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</si>
  <si>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</si>
  <si>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</si>
  <si>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</si>
  <si>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</si>
  <si>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</si>
  <si>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</si>
  <si>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</si>
  <si>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</si>
  <si>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</si>
  <si>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</si>
  <si>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</si>
  <si>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</si>
  <si>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</si>
  <si>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</si>
  <si>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</si>
  <si>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</si>
  <si>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</si>
  <si>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</si>
  <si>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</si>
  <si>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</si>
  <si>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</si>
  <si>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</si>
  <si>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</si>
  <si>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</si>
  <si>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</si>
  <si>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</si>
  <si>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</si>
  <si>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</si>
  <si>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</si>
  <si>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</si>
  <si>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</si>
  <si>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</si>
  <si>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</si>
  <si>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</si>
  <si>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</si>
  <si>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</si>
  <si>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</si>
  <si>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</si>
  <si>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</si>
  <si>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</si>
  <si>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</si>
  <si>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</si>
  <si>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</si>
  <si>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</si>
  <si>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</si>
  <si>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</si>
  <si>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</si>
  <si>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</si>
  <si>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</si>
  <si>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</si>
  <si>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</si>
  <si>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</si>
  <si>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</si>
  <si>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</si>
  <si>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</si>
  <si>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</si>
  <si>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</si>
  <si>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</si>
  <si>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</si>
  <si>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</si>
  <si>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</si>
  <si>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</si>
  <si>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</si>
  <si>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</si>
  <si>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</si>
  <si>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</si>
  <si>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</si>
  <si>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</si>
  <si>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</si>
  <si>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</si>
  <si>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</si>
  <si>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</si>
  <si>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</si>
  <si>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</si>
  <si>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</si>
  <si>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</si>
  <si>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</si>
  <si>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</si>
  <si>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</si>
  <si>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</si>
  <si>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</si>
  <si>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</si>
  <si>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</si>
  <si>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</si>
  <si>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</si>
  <si>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</si>
  <si>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</si>
  <si>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</si>
  <si>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</si>
  <si>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</si>
  <si>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</si>
  <si>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</si>
  <si>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</si>
  <si>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</si>
  <si>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</si>
  <si>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</si>
  <si>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</si>
  <si>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</si>
  <si>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</si>
  <si>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</si>
  <si>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</si>
  <si>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</si>
  <si>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</si>
  <si>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</si>
  <si>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</si>
  <si>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</si>
  <si>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</si>
  <si>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</si>
  <si>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</si>
  <si>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</si>
  <si>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</si>
  <si>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</si>
  <si>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</si>
  <si>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</si>
  <si>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</si>
  <si>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</si>
  <si>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</si>
  <si>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</si>
  <si>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</si>
  <si>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</si>
  <si>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</si>
  <si>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</si>
  <si>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</si>
  <si>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</si>
  <si>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</si>
  <si>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</si>
  <si>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</si>
  <si>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</si>
  <si>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</si>
  <si>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</si>
  <si>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</si>
  <si>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</si>
  <si>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</si>
  <si>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</si>
  <si>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</si>
  <si>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</si>
  <si>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</si>
  <si>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</si>
  <si>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</si>
  <si>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</si>
  <si>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</si>
  <si>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</si>
  <si>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</si>
  <si>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</si>
  <si>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</si>
  <si>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</si>
  <si>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</si>
  <si>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</si>
  <si>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</si>
  <si>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</si>
  <si>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</si>
  <si>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</si>
  <si>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</si>
  <si>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</si>
  <si>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</si>
  <si>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</si>
  <si>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</si>
  <si>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</si>
  <si>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</si>
  <si>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</si>
  <si>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</si>
  <si>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</si>
  <si>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</si>
  <si>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</si>
  <si>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</si>
  <si>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</si>
  <si>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</si>
  <si>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</si>
  <si>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</si>
  <si>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</si>
  <si>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</si>
  <si>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</si>
  <si>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</si>
  <si>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</si>
  <si>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</si>
  <si>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</si>
  <si>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</si>
  <si>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</si>
  <si>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</si>
  <si>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</si>
  <si>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</si>
  <si>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</si>
  <si>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</si>
  <si>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</si>
  <si>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</si>
  <si>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</si>
  <si>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</si>
  <si>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</si>
  <si>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</si>
  <si>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</si>
  <si>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</si>
  <si>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</si>
  <si>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</si>
  <si>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</si>
  <si>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</si>
  <si>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</si>
  <si>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</si>
  <si>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</si>
  <si>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</si>
  <si>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</si>
  <si>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</si>
  <si>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</si>
  <si>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</si>
  <si>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</si>
  <si>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</si>
  <si>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</si>
  <si>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</si>
  <si>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</si>
  <si>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</si>
  <si>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</si>
  <si>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</si>
  <si>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</si>
  <si>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</si>
  <si>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</si>
  <si>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</si>
  <si>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</si>
  <si>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</si>
  <si>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</si>
  <si>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</si>
  <si>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</si>
  <si>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</si>
  <si>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</si>
  <si>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</si>
  <si>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</si>
  <si>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</si>
  <si>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</si>
  <si>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</si>
  <si>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</si>
  <si>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</si>
  <si>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</si>
  <si>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</si>
  <si>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</si>
  <si>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</si>
  <si>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</si>
  <si>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</si>
  <si>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</si>
  <si>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</si>
  <si>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</si>
  <si>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</si>
  <si>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</si>
  <si>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</si>
  <si>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</si>
  <si>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</si>
  <si>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</si>
  <si>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</si>
  <si>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</si>
  <si>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</si>
  <si>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</si>
  <si>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</si>
  <si>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</si>
  <si>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</si>
  <si>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</si>
  <si>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</si>
  <si>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</si>
  <si>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</si>
  <si>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</si>
  <si>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</si>
  <si>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</si>
  <si>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</si>
  <si>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</si>
  <si>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</si>
  <si>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</si>
  <si>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</si>
  <si>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</si>
  <si>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</si>
  <si>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</si>
  <si>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</si>
  <si>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</si>
  <si>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</si>
  <si>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</si>
  <si>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</si>
  <si>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</si>
  <si>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</si>
  <si>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</si>
  <si>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</si>
  <si>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</si>
  <si>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</si>
  <si>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</si>
  <si>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</si>
  <si>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</si>
  <si>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</si>
  <si>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</si>
  <si>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</si>
  <si>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</si>
  <si>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</si>
  <si>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</si>
  <si>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</si>
  <si>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</si>
  <si>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</si>
  <si>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</si>
  <si>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</si>
  <si>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</si>
  <si>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</si>
  <si>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</si>
  <si>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</si>
  <si>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</si>
  <si>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</si>
  <si>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</si>
  <si>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</si>
  <si>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</si>
  <si>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</si>
  <si>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</si>
  <si>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</si>
  <si>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</si>
  <si>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</si>
  <si>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</si>
  <si>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</si>
  <si>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</si>
  <si>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</si>
  <si>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</si>
  <si>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</si>
  <si>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</si>
  <si>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</si>
  <si>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</si>
  <si>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</si>
  <si>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</si>
  <si>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</si>
  <si>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</si>
  <si>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</si>
  <si>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</si>
  <si>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</si>
  <si>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</si>
  <si>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</si>
  <si>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</si>
  <si>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</si>
  <si>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</si>
  <si>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</si>
  <si>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</si>
  <si>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</si>
  <si>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</si>
  <si>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</si>
  <si>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</si>
  <si>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</si>
  <si>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</si>
  <si>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</si>
  <si>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</si>
  <si>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</si>
  <si>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</si>
  <si>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</si>
  <si>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</si>
  <si>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</si>
  <si>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</si>
  <si>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</si>
  <si>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</si>
  <si>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</si>
  <si>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</si>
  <si>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</si>
  <si>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</si>
  <si>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</si>
  <si>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</si>
  <si>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</si>
  <si>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</si>
  <si>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</si>
  <si>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</si>
  <si>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</si>
  <si>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</si>
  <si>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</si>
  <si>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</si>
  <si>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</si>
  <si>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</si>
  <si>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</si>
  <si>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</si>
  <si>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</si>
  <si>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</si>
  <si>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</si>
  <si>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</si>
  <si>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</si>
  <si>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</si>
  <si>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</si>
  <si>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</si>
  <si>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</si>
  <si>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</si>
  <si>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</si>
  <si>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</si>
  <si>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</si>
  <si>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</si>
  <si>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</si>
  <si>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</si>
  <si>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</si>
  <si>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</si>
  <si>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</si>
  <si>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</si>
  <si>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</si>
  <si>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</si>
  <si>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</si>
  <si>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</si>
  <si>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</si>
  <si>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</si>
  <si>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</si>
  <si>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</si>
  <si>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</si>
  <si>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</si>
  <si>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</si>
  <si>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</si>
  <si>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</si>
  <si>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</si>
  <si>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</si>
  <si>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</si>
  <si>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</si>
  <si>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</si>
  <si>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</si>
  <si>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</si>
  <si>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</si>
  <si>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</si>
  <si>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</si>
  <si>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</si>
  <si>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</si>
  <si>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</si>
  <si>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</si>
  <si>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</si>
  <si>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</si>
  <si>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</si>
  <si>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</si>
  <si>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</si>
  <si>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</si>
  <si>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</si>
  <si>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</si>
  <si>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</si>
  <si>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</si>
  <si>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</si>
  <si>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</si>
  <si>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</si>
  <si>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</si>
  <si>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</si>
  <si>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</si>
  <si>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</si>
  <si>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</si>
  <si>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</si>
  <si>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</si>
  <si>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</si>
  <si>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</si>
  <si>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</si>
  <si>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</si>
  <si>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</si>
  <si>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</si>
  <si>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</si>
  <si>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</si>
  <si>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</si>
  <si>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</si>
  <si>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</si>
  <si>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</si>
  <si>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</si>
  <si>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</si>
  <si>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</si>
  <si>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</si>
  <si>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</si>
  <si>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</si>
  <si>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</si>
  <si>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</si>
  <si>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</si>
  <si>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</si>
  <si>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</si>
  <si>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</si>
  <si>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</si>
  <si>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</si>
  <si>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</si>
  <si>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</si>
  <si>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</si>
  <si>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</si>
  <si>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</si>
  <si>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</si>
  <si>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</si>
  <si>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</si>
  <si>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</si>
  <si>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</si>
  <si>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</si>
  <si>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</si>
  <si>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</si>
  <si>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</si>
  <si>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</si>
  <si>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</si>
  <si>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</si>
  <si>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</si>
  <si>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</si>
  <si>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</si>
  <si>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</si>
  <si>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</si>
  <si>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</si>
  <si>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</si>
  <si>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</si>
  <si>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</si>
  <si>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</si>
  <si>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</si>
  <si>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</si>
  <si>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</si>
  <si>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</si>
  <si>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</si>
  <si>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</si>
  <si>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</si>
  <si>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</si>
  <si>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</si>
  <si>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</si>
  <si>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</si>
  <si>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</si>
  <si>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</si>
  <si>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</si>
  <si>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</si>
  <si>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</si>
  <si>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</si>
  <si>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</si>
  <si>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</si>
  <si>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</si>
  <si>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</si>
  <si>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</si>
  <si>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</si>
  <si>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</si>
  <si>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</si>
  <si>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</si>
  <si>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</si>
  <si>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</si>
  <si>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</si>
  <si>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</si>
  <si>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</si>
  <si>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</si>
  <si>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</si>
  <si>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</si>
  <si>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</si>
  <si>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</si>
  <si>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</si>
  <si>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</si>
  <si>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</si>
  <si>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</si>
  <si>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</si>
  <si>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</si>
  <si>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</si>
  <si>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</si>
  <si>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</si>
  <si>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</si>
  <si>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</si>
  <si>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</si>
  <si>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</si>
  <si>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</si>
  <si>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</si>
  <si>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</si>
  <si>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</si>
  <si>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</si>
  <si>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</si>
  <si>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</si>
  <si>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</si>
  <si>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</si>
  <si>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</si>
  <si>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</si>
  <si>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</si>
  <si>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</si>
  <si>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</si>
  <si>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</si>
  <si>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</si>
  <si>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</si>
  <si>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</si>
  <si>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</si>
  <si>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</si>
  <si>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</si>
  <si>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</si>
  <si>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</si>
  <si>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</si>
  <si>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</si>
  <si>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</si>
  <si>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</si>
  <si>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</si>
  <si>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</si>
  <si>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</si>
  <si>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</si>
  <si>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</si>
  <si>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</si>
  <si>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</si>
  <si>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</si>
  <si>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</si>
  <si>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</si>
  <si>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</si>
  <si>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</si>
  <si>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</si>
  <si>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</si>
  <si>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</si>
  <si>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</si>
  <si>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</si>
  <si>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</si>
  <si>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</si>
  <si>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</si>
  <si>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</si>
  <si>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</si>
  <si>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</si>
  <si>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</si>
  <si>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</si>
  <si>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</si>
  <si>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</si>
  <si>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</si>
  <si>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</si>
  <si>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</si>
  <si>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</si>
  <si>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</si>
  <si>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</si>
  <si>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</si>
  <si>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</si>
  <si>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</si>
  <si>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</si>
  <si>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</si>
  <si>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</si>
  <si>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</si>
  <si>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</si>
  <si>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</si>
  <si>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</si>
  <si>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</si>
  <si>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</si>
  <si>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</si>
  <si>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</si>
  <si>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</si>
  <si>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</si>
  <si>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</si>
  <si>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</si>
  <si>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</si>
  <si>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</si>
  <si>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</si>
  <si>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</si>
  <si>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</si>
  <si>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</si>
  <si>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</si>
  <si>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</si>
  <si>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</si>
  <si>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</si>
  <si>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</si>
  <si>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</si>
  <si>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</si>
  <si>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</si>
  <si>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</si>
  <si>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</si>
  <si>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</si>
  <si>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</si>
  <si>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</si>
  <si>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</si>
  <si>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</si>
  <si>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</si>
  <si>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</si>
  <si>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</si>
  <si>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</si>
  <si>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</si>
  <si>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</si>
  <si>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</si>
  <si>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</si>
  <si>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</si>
  <si>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</si>
  <si>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</si>
  <si>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</si>
  <si>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</si>
  <si>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</si>
  <si>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</si>
  <si>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</si>
  <si>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</si>
  <si>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</si>
  <si>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</si>
  <si>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</si>
  <si>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</si>
  <si>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</si>
  <si>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</si>
  <si>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</si>
  <si>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</si>
  <si>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</si>
  <si>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</si>
  <si>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</si>
  <si>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</si>
  <si>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</si>
  <si>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</si>
  <si>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</si>
  <si>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</si>
  <si>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</si>
  <si>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</si>
  <si>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</si>
  <si>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</si>
  <si>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</si>
  <si>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</si>
  <si>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</si>
  <si>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</si>
  <si>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</si>
  <si>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</si>
  <si>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</si>
  <si>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</si>
  <si>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</si>
  <si>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</si>
  <si>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</si>
  <si>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</si>
  <si>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</si>
  <si>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</si>
  <si>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</si>
  <si>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</si>
  <si>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</si>
  <si>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</si>
  <si>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</si>
  <si>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</si>
  <si>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</si>
  <si>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</si>
  <si>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</si>
  <si>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</si>
  <si>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</si>
  <si>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</si>
  <si>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</si>
  <si>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</si>
  <si>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</si>
  <si>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</si>
  <si>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</si>
  <si>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</si>
  <si>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</si>
  <si>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</si>
  <si>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</si>
  <si>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</si>
  <si>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</si>
  <si>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</si>
  <si>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</si>
  <si>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</si>
  <si>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</si>
  <si>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</si>
  <si>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</si>
  <si>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</si>
  <si>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</si>
  <si>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</si>
  <si>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</si>
  <si>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</si>
  <si>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</si>
  <si>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</si>
  <si>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</si>
  <si>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</si>
  <si>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</si>
  <si>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</si>
  <si>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</si>
  <si>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</si>
  <si>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</si>
  <si>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</si>
  <si>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</si>
  <si>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</si>
  <si>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</si>
  <si>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</si>
  <si>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</si>
  <si>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</si>
  <si>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</si>
  <si>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</si>
  <si>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</si>
  <si>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</si>
  <si>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</si>
  <si>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</si>
  <si>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</si>
  <si>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</si>
  <si>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</si>
  <si>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</si>
  <si>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</si>
  <si>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</si>
  <si>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</si>
  <si>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</si>
  <si>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</si>
  <si>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</si>
  <si>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</si>
  <si>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</si>
  <si>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</si>
  <si>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</si>
  <si>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</si>
  <si>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</si>
  <si>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</si>
  <si>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</si>
  <si>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</si>
  <si>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</si>
  <si>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</si>
  <si>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</si>
  <si>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</si>
  <si>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</si>
  <si>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</si>
  <si>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</si>
  <si>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</si>
  <si>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</si>
  <si>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</si>
  <si>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</si>
  <si>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</si>
  <si>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</si>
  <si>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</si>
  <si>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</si>
  <si>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</si>
  <si>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</si>
  <si>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</si>
  <si>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</si>
  <si>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</si>
  <si>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</si>
  <si>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</si>
  <si>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</si>
  <si>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</si>
  <si>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</si>
  <si>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</si>
  <si>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</si>
  <si>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</si>
  <si>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</si>
  <si>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</si>
  <si>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</si>
  <si>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</si>
  <si>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</si>
  <si>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</si>
  <si>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</si>
  <si>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</si>
  <si>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</si>
  <si>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</si>
  <si>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</si>
  <si>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</si>
  <si>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</si>
  <si>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</si>
  <si>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</si>
  <si>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</si>
  <si>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</si>
  <si>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</si>
  <si>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</si>
  <si>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</si>
  <si>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</si>
  <si>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</si>
  <si>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</si>
  <si>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</si>
  <si>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</si>
  <si>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</si>
  <si>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</si>
  <si>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</si>
  <si>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</si>
  <si>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</si>
  <si>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</si>
  <si>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</si>
  <si>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</si>
  <si>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</si>
  <si>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</si>
  <si>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</si>
  <si>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</si>
  <si>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</si>
  <si>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</si>
  <si>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</si>
  <si>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</si>
  <si>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</si>
  <si>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</si>
  <si>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</si>
  <si>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</si>
  <si>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</si>
  <si>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</si>
  <si>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</si>
  <si>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</si>
  <si>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</si>
  <si>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</si>
  <si>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</si>
  <si>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</si>
  <si>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</si>
  <si>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</si>
  <si>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</si>
  <si>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</si>
  <si>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</si>
  <si>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</si>
  <si>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</si>
  <si>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</si>
  <si>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</si>
  <si>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</si>
  <si>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</si>
  <si>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</si>
  <si>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</si>
  <si>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</si>
  <si>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</si>
  <si>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</si>
  <si>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</si>
  <si>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</si>
  <si>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</si>
  <si>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</si>
  <si>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</si>
  <si>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</si>
  <si>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</si>
  <si>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</si>
  <si>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</si>
  <si>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</si>
  <si>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</si>
  <si>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</si>
  <si>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</si>
  <si>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</si>
  <si>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</si>
  <si>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</si>
  <si>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</si>
  <si>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</si>
  <si>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</si>
  <si>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</si>
  <si>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</si>
  <si>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</si>
  <si>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</si>
  <si>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</si>
  <si>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</si>
  <si>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</si>
  <si>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</si>
  <si>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</si>
  <si>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</si>
  <si>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</si>
  <si>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</si>
  <si>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</si>
  <si>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</si>
  <si>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</si>
  <si>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</si>
  <si>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</si>
  <si>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</si>
  <si>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</si>
  <si>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</si>
  <si>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</si>
  <si>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</si>
  <si>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</si>
  <si>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</si>
  <si>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</si>
  <si>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</si>
  <si>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</si>
  <si>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</si>
  <si>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</si>
  <si>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</si>
  <si>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</si>
  <si>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</si>
  <si>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</si>
  <si>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</si>
  <si>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</si>
  <si>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</si>
  <si>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</si>
  <si>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</si>
  <si>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</si>
  <si>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</si>
  <si>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</si>
  <si>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</si>
  <si>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</si>
  <si>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</si>
  <si>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</si>
  <si>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</si>
  <si>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</si>
  <si>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</si>
  <si>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</si>
  <si>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</si>
  <si>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</si>
  <si>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</si>
  <si>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</si>
  <si>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</si>
  <si>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</si>
  <si>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</si>
  <si>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</si>
  <si>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</si>
  <si>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</si>
  <si>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</si>
  <si>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</si>
  <si>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</si>
  <si>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</si>
  <si>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</si>
  <si>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</si>
  <si>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</si>
  <si>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</si>
  <si>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</si>
  <si>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</si>
  <si>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</si>
  <si>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</si>
  <si>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</si>
  <si>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</si>
  <si>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</si>
  <si>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</si>
  <si>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</si>
  <si>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</si>
  <si>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</si>
  <si>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</si>
  <si>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</si>
  <si>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</si>
  <si>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</si>
  <si>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</si>
  <si>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</si>
  <si>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</si>
  <si>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</si>
  <si>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</si>
  <si>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</si>
  <si>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</si>
  <si>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</si>
  <si>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</si>
  <si>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</si>
  <si>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</si>
  <si>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</si>
  <si>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</si>
  <si>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</si>
  <si>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</si>
  <si>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</si>
  <si>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</si>
  <si>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</si>
  <si>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</si>
  <si>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</si>
  <si>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</si>
  <si>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</si>
  <si>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</si>
  <si>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</si>
  <si>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</si>
  <si>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</si>
  <si>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</si>
  <si>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</si>
  <si>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</si>
  <si>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</si>
  <si>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</si>
  <si>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</si>
  <si>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</si>
  <si>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</si>
  <si>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</si>
  <si>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</si>
  <si>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</si>
  <si>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</si>
  <si>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</si>
  <si>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</si>
  <si>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</si>
  <si>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</si>
  <si>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</si>
  <si>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</si>
  <si>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</si>
  <si>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</si>
  <si>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</si>
  <si>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</si>
  <si>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</si>
  <si>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</si>
  <si>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</si>
  <si>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</si>
  <si>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</si>
  <si>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</si>
  <si>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</si>
  <si>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</si>
  <si>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</si>
  <si>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</si>
  <si>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</si>
  <si>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</si>
  <si>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</si>
  <si>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</si>
  <si>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</si>
  <si>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</si>
  <si>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</si>
  <si>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</si>
  <si>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</si>
  <si>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</si>
  <si>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</si>
  <si>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</si>
  <si>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</si>
  <si>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</si>
  <si>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</si>
  <si>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</si>
  <si>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</si>
  <si>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</si>
  <si>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</si>
  <si>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</si>
  <si>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</si>
  <si>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</si>
  <si>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</si>
  <si>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</si>
  <si>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</si>
  <si>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</si>
  <si>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</si>
  <si>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</si>
  <si>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</si>
  <si>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</si>
  <si>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</si>
  <si>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</si>
  <si>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</si>
  <si>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</si>
  <si>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</si>
  <si>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</si>
  <si>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</si>
  <si>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</si>
  <si>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</si>
  <si>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</si>
  <si>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</si>
  <si>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</si>
  <si>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</si>
  <si>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</si>
  <si>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</si>
  <si>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</si>
  <si>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</si>
  <si>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</si>
  <si>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</si>
  <si>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</si>
  <si>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</si>
  <si>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</si>
  <si>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</si>
  <si>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</si>
  <si>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</si>
  <si>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</si>
  <si>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</si>
  <si>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</si>
  <si>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</si>
  <si>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</si>
  <si>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</si>
  <si>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</si>
  <si>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</si>
  <si>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</si>
  <si>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</si>
  <si>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</si>
  <si>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</si>
  <si>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</si>
  <si>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</si>
  <si>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</si>
  <si>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</si>
  <si>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</si>
  <si>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</si>
  <si>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</si>
  <si>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</si>
  <si>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</si>
  <si>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</si>
  <si>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</si>
  <si>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</si>
  <si>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</si>
  <si>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</si>
  <si>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</si>
  <si>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</si>
  <si>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</si>
  <si>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</si>
  <si>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</si>
  <si>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</si>
  <si>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</si>
  <si>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</si>
  <si>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</si>
  <si>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</si>
  <si>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</si>
  <si>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</si>
  <si>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</si>
  <si>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</si>
  <si>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</si>
  <si>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</si>
  <si>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</si>
  <si>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</si>
  <si>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</si>
  <si>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</si>
  <si>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</si>
  <si>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</si>
  <si>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</si>
  <si>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</si>
  <si>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</si>
  <si>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</si>
  <si>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</si>
  <si>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</si>
  <si>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</si>
  <si>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</si>
  <si>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</si>
  <si>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</si>
  <si>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</si>
  <si>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</si>
  <si>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</si>
  <si>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</si>
  <si>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</si>
  <si>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</si>
  <si>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</si>
  <si>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</si>
  <si>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</si>
  <si>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</si>
  <si>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</si>
  <si>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</si>
  <si>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</si>
  <si>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</si>
  <si>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</si>
  <si>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</si>
  <si>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</si>
  <si>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</si>
  <si>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</si>
  <si>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</si>
  <si>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</si>
  <si>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</si>
  <si>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</si>
  <si>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</si>
  <si>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</si>
  <si>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</si>
  <si>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</si>
  <si>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</si>
  <si>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</si>
  <si>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</si>
  <si>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</si>
  <si>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</si>
  <si>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</si>
  <si>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</si>
  <si>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</si>
  <si>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</si>
  <si>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</si>
  <si>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</si>
  <si>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</si>
  <si>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</si>
  <si>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</si>
  <si>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</si>
  <si>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</si>
  <si>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</si>
  <si>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</si>
  <si>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</si>
  <si>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TT-20251118-00505 / no pcm</t>
  </si>
  <si>
    <t>site down again , 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</si>
  <si>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</si>
  <si>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</si>
  <si>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</si>
  <si>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</si>
  <si>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</si>
  <si>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</si>
  <si>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</si>
  <si>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</si>
  <si>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</si>
  <si>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</si>
  <si>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</si>
  <si>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</si>
  <si>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</si>
  <si>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</si>
  <si>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</si>
  <si>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</si>
  <si>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</si>
  <si>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</si>
  <si>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</si>
  <si>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</si>
  <si>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</si>
  <si>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</si>
  <si>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</si>
  <si>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</si>
  <si>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</si>
  <si>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</si>
  <si>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</si>
  <si>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</si>
  <si>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</si>
  <si>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</si>
  <si>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</si>
  <si>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</si>
  <si>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</si>
  <si>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</si>
  <si>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</si>
  <si>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</si>
  <si>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</si>
  <si>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</si>
  <si>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</si>
  <si>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</si>
  <si>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</si>
  <si>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</si>
  <si>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</si>
  <si>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</si>
  <si>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</si>
  <si>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</si>
  <si>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</si>
  <si>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</si>
  <si>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</si>
  <si>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</si>
  <si>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</si>
  <si>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</si>
  <si>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</si>
  <si>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</si>
  <si>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</si>
  <si>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</si>
  <si>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</si>
  <si>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</si>
  <si>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</si>
  <si>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</si>
  <si>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</si>
  <si>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</si>
  <si>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</si>
  <si>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</si>
  <si>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</si>
  <si>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</si>
  <si>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</si>
  <si>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</si>
  <si>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</si>
  <si>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</si>
  <si>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</si>
  <si>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</si>
  <si>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</si>
  <si>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</si>
  <si>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</si>
  <si>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</si>
  <si>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</si>
  <si>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</si>
  <si>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</si>
  <si>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</si>
  <si>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</si>
  <si>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</si>
  <si>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</si>
  <si>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</si>
  <si>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</si>
  <si>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</si>
  <si>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</si>
  <si>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</si>
  <si>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</si>
  <si>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</si>
  <si>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</si>
  <si>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</si>
  <si>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</si>
  <si>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10 min</t>
  </si>
  <si>
    <t>PCM-20251118-00002023</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</si>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</sst>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22" fontId="27" fillId="2" borderId="7" xfId="0" applyNumberFormat="1" applyFont="1" applyFill="1" applyBorder="1" applyAlignment="1">
      <alignment horizontal="center" vertical="center" wrapText="1"/>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E9" sqref="E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317.05137916666718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8.198101852030959E-2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11783</v>
      </c>
      <c r="E4" s="130" t="s">
        <v>39021</v>
      </c>
      <c r="F4" s="127"/>
      <c r="G4" s="131">
        <f ca="1">IFERROR(NOW()-F4,"")</f>
        <v>45979.999805092593</v>
      </c>
      <c r="H4" s="127">
        <v>45979.984699074077</v>
      </c>
      <c r="I4" s="129" t="str">
        <f>IFERROR(VLOOKUP(D4,DB!A:F,6,0),"")</f>
        <v>SCECO</v>
      </c>
      <c r="J4" s="129" t="str">
        <f>IFERROR(VLOOKUP(D4,DB!A:G,7,0),"")</f>
        <v>Dead</v>
      </c>
      <c r="K4" s="132" t="s">
        <v>39026</v>
      </c>
      <c r="L4" s="133" t="str">
        <f>IFERROR(VLOOKUP(D4,DB!A:I,9,0),"")</f>
        <v>Latis</v>
      </c>
    </row>
    <row r="5" spans="1:15" ht="15" customHeight="1">
      <c r="A5" s="128"/>
      <c r="B5" s="129" t="str">
        <f>IFERROR(VLOOKUP(D5,DB!A:K,11,0),"")</f>
        <v/>
      </c>
      <c r="C5" s="129"/>
      <c r="D5" s="129"/>
      <c r="E5" s="130"/>
      <c r="F5" s="127"/>
      <c r="G5" s="131">
        <f ca="1">IFERROR(NOW()-F5,"")</f>
        <v>45979.999805092593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45979.999805092593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45979.999805092593</v>
      </c>
      <c r="H7" s="127"/>
      <c r="I7" s="129" t="str">
        <f>IFERROR(VLOOKUP(D7,DB!A:F,6,0),"")</f>
        <v/>
      </c>
      <c r="J7" s="129" t="str">
        <f>IFERROR(VLOOKUP(D7,DB!A:G,7,0),"")</f>
        <v/>
      </c>
      <c r="K7" s="132"/>
      <c r="L7" s="133" t="str">
        <f>IFERROR(VLOOKUP(D7,DB!A:I,9,0),"")</f>
        <v/>
      </c>
    </row>
    <row r="8" spans="1:15" ht="15" customHeight="1">
      <c r="A8" s="128"/>
      <c r="B8" s="129" t="str">
        <f>IFERROR(VLOOKUP(D13,DB!A:K,11,0),"")</f>
        <v/>
      </c>
      <c r="C8" s="129"/>
      <c r="D8" s="129"/>
      <c r="E8" s="130"/>
      <c r="F8" s="127"/>
      <c r="G8" s="131">
        <f ca="1">IFERROR(NOW()-F8,"")</f>
        <v>45979.999805092593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45979.999805092593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45979.999805092593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45979.999805092593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45979.999805092593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45979.999805092593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45979.999805092593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45979.999805092593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45979.999805092593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45979.999805092593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45979.999805092593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45979.999805092593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45979.999805092593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45979.999805092593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45979.999805092593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45979.999805092593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45979.999805092593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45979.999805092593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45979.999805092593</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45979.999805092593</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45979.999805092593</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45979.999805092593</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45979.999805092593</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45979.999805092593</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45979.999805092593</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45979.999805092593</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45979.999805092593</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45979.999805092593</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45979.999805092593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45979.999805092593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45979.999805092593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45979.999805092593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45979.999805092593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45979.999805092593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45979.999805092593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45979.999805092593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45979.999805092593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45979.999805092593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45979.999805092593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45979.999805092593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45979.999805092593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45979.999805092593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45979.999805092593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45979.999805092593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45979.999805092593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45979.999805092593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45979.999805092593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45979.999805092593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45979.999805092593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45979.999805092593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45979.999805092593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45979.999805092593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45979.999805092593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45979.999805092593</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0FCCF840-0DAF-4FA8-B0E8-F1FAAE8E7D4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154.99996712963184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39" customFormat="1" ht="31.5" customHeight="1">
      <c r="A4" s="101"/>
      <c r="B4" s="18" t="str">
        <f>IFERROR(VLOOKUP(D4,DB!A:K,11,0),"")</f>
        <v/>
      </c>
      <c r="C4" s="18"/>
      <c r="D4" s="18"/>
      <c r="E4" s="102"/>
      <c r="F4" s="103"/>
      <c r="G4" s="104">
        <f ca="1">IFERROR(NOW()-F4,"-")</f>
        <v>45979.999805092593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45979.999805092593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45979.999805092593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45979.999805092593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45979.999805092593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45979.999805092593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45979.999805092593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45979.999805092593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45979.999805092593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45979.999805092593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45979.999805092593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45979.999805092593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45979.999805092593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45979.999805092593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45979.999805092593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45979.999805092593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45979.999805092593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45979.999805092593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45979.999805092593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45979.999805092593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45979.999805092593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45979.999805092593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45979.999805092593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45979.999805092593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45979.999805092593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45979.999805092593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45979.999805092593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45979.999805092593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45979.999805092593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45979.999805092593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45979.999805092593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45979.999805092593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45979.999805092593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45979.999805092593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45979.999805092593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45979.999805092593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45979.999805092593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45979.999805092593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45979.999805092593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45979.999805092593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45979.999805092593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45979.999805092593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45979.999805092593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45979.999805092593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45979.999805092593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45979.999805092593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45979.999805092593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45979.999805092593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45979.999805092593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45979.999805092593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45979.999805092593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45979.999805092593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45979.999805092593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45979.999805092593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45979.999805092593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45979.999805092593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45979.999805092593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45979.999805092593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45979.999805092593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45979.999805092593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45979.999805092593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45979.999805092593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45979.999805092593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45979.999805092593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45979.999805092593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45979.999805092593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45979.999805092593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45979.999805092593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45979.999805092593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45979.999805092593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45979.999805092593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45979.999805092593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45979.999805092593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45979.999805092593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45979.999805092593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45979.999805092593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45979.999805092593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45979.999805092593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45979.999805092593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45979.999805092593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45979.999805092593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45979.999805092593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45979.999805092593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45979.999805092593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45979.999805092593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45979.999805092593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45979.999805092593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45979.999805092593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45979.999805092593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45979.999805092593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45979.999805092593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45979.999805092593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45979.999805092593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45979.999805092593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45979.999805092593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45979.999805092593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45979.999805092593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45979.999805092593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45979.999805092593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45979.999805092593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45979.999805092593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45979.999805092593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45979.999805092593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45979.999805092593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45979.999805092593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45979.999805092593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45979.999805092593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45979.999805092593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45979.999805092593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45979.999805092593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45979.999805092593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45979.999805092593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45979.999805092593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45979.999805092593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45979.999805092593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45979.999805092593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45979.999805092593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45979.999805092593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45979.999805092593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45979.999805092593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45979.999805092593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45979.999805092593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45979.999805092593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45979.999805092593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45979.999805092593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45979.999805092593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45979.999805092593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45979.999805092593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45979.999805092593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45979.999805092593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45979.999805092593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45979.999805092593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45979.999805092593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45979.999805092593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45979.999805092593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45979.999805092593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45979.999805092593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45979.999805092593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45979.999805092593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45979.999805092593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45979.999805092593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45979.999805092593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45979.999805092593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45979.999805092593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45979.999805092593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45979.999805092593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45979.999805092593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45979.999805092593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45979.999805092593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45979.999805092593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45979.999805092593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45979.999805092593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45979.999805092593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45979.999805092593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45979.999805092593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45979.999805092593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45979.999805092593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45979.999805092593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45979.999805092593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45979.999805092593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45979.999805092593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45979.999805092593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45979.999805092593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45979.999805092593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45979.999805092593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45979.999805092593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45979.999805092593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45979.999805092593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45979.999805092593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45979.999805092593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45979.999805092593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45979.999805092593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45979.999805092593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45979.999805092593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45979.999805092593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45979.999805092593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45979.999805092593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45979.999805092593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45979.999805092593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45979.999805092593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45979.999805092593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45979.999805092593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45979.999805092593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45979.999805092593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45979.999805092593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45979.999805092593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45979.999805092593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45979.999805092593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45979.999805092593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45979.999805092593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45979.999805092593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45979.999805092593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45979.999805092593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45979.999805092593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45979.999805092593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45979.999805092593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45979.999805092593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45979.999805092593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45979.999805092593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45979.999805092593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45979.999805092593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45979.999805092593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45979.999805092593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45979.999805092593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45979.999805092593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45979.999805092593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45979.999805092593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45979.999805092593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45979.999805092593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45979.999805092593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45979.999805092593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45979.999805092593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45979.999805092593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45979.999805092593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45979.999805092593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45979.999805092593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45979.999805092593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45979.999805092593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45979.999805092593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45979.999805092593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45979.999805092593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45979.999805092593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45979.999805092593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45979.999805092593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45979.999805092593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45979.999805092593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45979.999805092593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45979.999805092593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45979.999805092593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45979.999805092593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45979.999805092593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45979.999805092593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45979.999805092593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45979.999805092593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45979.999805092593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45979.999805092593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45979.999805092593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45979.999805092593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45979.999805092593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45979.999805092593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45979.999805092593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45979.999805092593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45979.999805092593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45979.999805092593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45979.999805092593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45979.999805092593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45979.999805092593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45979.999805092593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45979.999805092593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45979.999805092593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45979.999805092593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45979.999805092593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45979.999805092593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45979.999805092593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45979.999805092593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45979.999805092593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45979.999805092593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45979.999805092593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45979.999805092593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45979.999805092593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45979.999805092593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45979.999805092593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45979.999805092593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45979.999805092593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45979.999805092593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45979.999805092593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45979.999805092593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45979.999805092593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45979.999805092593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45979.999805092593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45979.999805092593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45979.999805092593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45979.999805092593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45979.999805092593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45979.999805092593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45979.999805092593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45979.999805092593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45979.999805092593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45979.999805092593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45979.999805092593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45979.999805092593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45979.999805092593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45979.999805092593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45979.999805092593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45979.999805092593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45979.999805092593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45979.999805092593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45979.999805092593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45979.999805092593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45979.999805092593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45979.999805092593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45979.999805092593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45979.999805092593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45979.999805092593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45979.999805092593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45979.999805092593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45979.999805092593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45979.999805092593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45979.999805092593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45979.999805092593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45979.999805092593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45979.999805092593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45979.999805092593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45979.999805092593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45979.999805092593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45979.999805092593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45979.999805092593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45979.999805092593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45979.999805092593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45979.999805092593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45979.999805092593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45979.999805092593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45979.999805092593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45979.999805092593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45979.999805092593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45979.999805092593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45979.999805092593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45979.999805092593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45979.999805092593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45979.999805092593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45979.999805092593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45979.999805092593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45979.999805092593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45979.999805092593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45979.999805092593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45979.999805092593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45979.999805092593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45979.999805092593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45979.999805092593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45979.999805092593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45979.999805092593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45979.999805092593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45979.999805092593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45979.999805092593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45979.999805092593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45979.999805092593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45979.999805092593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45979.999805092593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45979.999805092593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45979.999805092593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45979.999805092593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45979.999805092593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45979.999805092593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45979.999805092593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45979.999805092593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45979.999805092593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45979.999805092593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45979.999805092593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45979.999805092593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45979.999805092593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45979.999805092593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45979.999805092593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45979.999805092593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45979.999805092593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45979.999805092593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45979.999805092593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45979.999805092593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45979.999805092593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45979.999805092593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45979.999805092593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45979.999805092593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45979.999805092593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45979.999805092593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45979.999805092593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45979.999805092593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45979.999805092593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45979.999805092593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45979.999805092593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45979.999805092593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45979.999805092593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45979.999805092593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45979.999805092593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45979.999805092593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45979.999805092593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45979.999805092593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45979.999805092593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45979.999805092593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45979.999805092593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45979.999805092593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45979.999805092593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45979.999805092593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45979.999805092593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45979.999805092593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45979.999805092593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45979.999805092593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45979.999805092593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45979.999805092593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45979.999805092593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45979.999805092593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45979.999805092593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45979.999805092593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45979.999805092593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45979.999805092593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45979.999805092593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45979.999805092593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45979.999805092593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45979.999805092593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45979.999805092593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45979.999805092593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45979.999805092593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45979.999805092593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45979.999805092593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45979.999805092593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45979.999805092593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45979.999805092593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45979.999805092593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45979.999805092593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45979.999805092593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45979.999805092593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45979.999805092593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45979.999805092593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45979.999805092593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45979.999805092593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45979.999805092593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45979.999805092593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45979.999805092593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45979.999805092593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45979.999805092593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45979.999805092593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45979.999805092593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45979.999805092593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45979.999805092593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45979.999805092593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45979.999805092593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45979.999805092593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45979.999805092593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45979.999805092593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45979.999805092593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45979.999805092593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45979.999805092593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45979.999805092593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45979.999805092593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45979.999805092593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45979.999805092593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45979.999805092593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45979.999805092593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45979.999805092593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45979.999805092593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45979.999805092593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45979.999805092593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45979.999805092593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45979.999805092593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45979.999805092593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45979.999805092593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45979.999805092593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45979.999805092593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45979.999805092593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45979.999805092593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45979.999805092593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45979.999805092593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45979.999805092593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45979.999805092593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45979.999805092593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45979.999805092593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45979.999805092593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45979.999805092593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45979.999805092593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45979.999805092593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45979.999805092593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45979.999805092593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45979.999805092593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45979.999805092593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45979.999805092593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45979.999805092593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45979.999805092593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45979.999805092593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45979.999805092593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45979.999805092593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45979.999805092593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45979.999805092593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45979.999805092593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45979.999805092593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45979.999805092593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45979.999805092593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45979.999805092593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45979.999805092593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45979.999805092593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45979.999805092593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45979.999805092593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45979.999805092593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45979.999805092593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45979.999805092593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45979.999805092593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45979.999805092593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45979.999805092593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45979.999805092593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45979.999805092593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45979.999805092593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45979.999805092593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45979.999805092593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45979.999805092593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45979.999805092593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45979.999805092593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45979.999805092593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45979.999805092593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45979.999805092593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45979.999805092593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45979.999805092593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45979.999805092593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45979.999805092593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45979.999805092593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45979.999805092593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45979.999805092593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45979.999805092593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45979.999805092593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45979.999805092593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45979.999805092593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45979.999805092593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45979.999805092593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45979.999805092593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45979.999805092593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45979.999805092593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45979.999805092593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45979.999805092593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45979.999805092593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45979.999805092593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45979.999805092593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45979.999805092593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45979.999805092593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45979.999805092593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45979.999805092593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45979.999805092593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45979.999805092593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45979.999805092593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45979.999805092593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45979.999805092593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45979.999805092593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45979.999805092593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45979.999805092593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45979.999805092593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45979.999805092593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45979.999805092593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45979.999805092593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45979.999805092593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45979.999805092593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45979.999805092593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45979.999805092593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45979.999805092593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45979.999805092593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45979.999805092593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45979.999805092593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45979.999805092593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45979.999805092593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45979.999805092593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45979.999805092593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45979.999805092593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45979.999805092593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45979.999805092593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45979.999805092593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45979.999805092593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45979.999805092593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45979.999805092593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45979.999805092593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45979.999805092593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45979.999805092593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45979.999805092593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45979.999805092593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45979.999805092593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45979.999805092593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45979.999805092593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45979.999805092593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45979.999805092593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45979.999805092593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45979.999805092593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45979.999805092593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45979.999805092593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45979.999805092593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45979.999805092593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45979.999805092593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45979.999805092593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45979.999805092593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45979.999805092593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45979.999805092593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45979.999805092593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45979.999805092593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45979.999805092593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45979.999805092593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45979.999805092593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45979.999805092593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45979.999805092593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45979.999805092593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45979.999805092593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45979.999805092593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45979.999805092593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45979.999805092593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45979.999805092593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45979.999805092593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45979.999805092593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45979.999805092593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45979.999805092593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45979.999805092593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45979.999805092593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45979.999805092593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45979.999805092593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45979.999805092593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45979.999805092593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45979.999805092593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45979.999805092593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45979.999805092593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45979.999805092593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45979.999805092593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45979.999805092593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45979.999805092593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45979.999805092593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45979.999805092593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45979.999805092593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45979.999805092593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45979.999805092593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45979.999805092593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45979.999805092593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45979.999805092593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45979.999805092593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45979.999805092593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45979.999805092593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45979.999805092593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45979.999805092593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45979.999805092593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45979.999805092593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45979.999805092593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45979.999805092593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45979.999805092593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45979.999805092593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45979.999805092593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45979.999805092593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45979.999805092593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45979.999805092593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45979.999805092593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45979.999805092593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45979.999805092593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45979.999805092593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45979.999805092593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45979.999805092593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45979.999805092593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45979.999805092593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45979.999805092593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45979.999805092593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45979.999805092593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45979.999805092593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45979.999805092593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45979.999805092593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45979.999805092593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45979.999805092593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45979.999805092593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45979.999805092593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45979.999805092593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45979.999805092593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45979.999805092593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45979.999805092593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45979.999805092593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45979.999805092593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45979.999805092593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45979.999805092593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45979.999805092593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45979.999805092593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45979.999805092593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45979.999805092593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45979.999805092593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45979.999805092593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45979.999805092593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45979.999805092593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45979.999805092593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45979.999805092593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45979.999805092593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45979.999805092593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45979.999805092593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45979.999805092593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45979.999805092593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45979.999805092593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45979.999805092593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45979.999805092593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45979.999805092593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45979.999805092593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45979.999805092593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45979.999805092593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45979.999805092593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45979.999805092593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45979.999805092593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45979.999805092593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45979.999805092593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45979.999805092593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45979.999805092593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45979.999805092593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45979.999805092593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45979.999805092593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45979.999805092593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45979.999805092593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45979.999805092593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45979.999805092593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45979.999805092593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45979.999805092593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45979.999805092593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45979.999805092593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45979.999805092593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45979.999805092593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45979.999805092593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45979.999805092593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45979.999805092593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45979.999805092593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45979.999805092593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45979.999805092593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45979.999805092593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45979.999805092593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45979.999805092593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45979.999805092593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45979.999805092593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45979.999805092593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45979.999805092593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45979.999805092593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45979.999805092593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45979.999805092593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45979.999805092593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45979.999805092593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45979.999805092593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45979.999805092593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45979.999805092593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45979.999805092593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45979.999805092593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45979.999805092593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45979.999805092593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45979.999805092593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45979.999805092593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45979.999805092593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45979.999805092593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45979.999805092593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45979.999805092593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45979.999805092593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45979.999805092593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45979.999805092593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45979.999805092593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45979.999805092593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45979.999805092593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45979.999805092593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45979.999805092593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45979.999805092593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45979.999805092593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45979.999805092593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45979.999805092593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45979.999805092593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45979.999805092593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45979.999805092593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45979.999805092593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45979.999805092593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45979.999805092593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45979.999805092593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45979.999805092593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45979.999805092593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45979.999805092593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45979.999805092593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45979.999805092593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45979.999805092593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45979.999805092593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45979.999805092593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45979.999805092593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45979.999805092593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45979.999805092593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45979.999805092593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45979.999805092593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45979.999805092593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45979.999805092593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45979.999805092593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45979.999805092593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45979.999805092593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45979.999805092593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45979.999805092593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45979.999805092593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45979.999805092593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45979.999805092593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45979.999805092593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45979.999805092593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45979.999805092593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45979.999805092593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45979.999805092593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45979.999805092593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45979.999805092593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45979.999805092593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45979.999805092593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45979.999805092593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45979.999805092593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45979.999805092593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45979.999805092593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45979.999805092593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45979.999805092593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45979.999805092593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45979.999805092593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45979.999805092593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45979.999805092593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45979.999805092593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45979.999805092593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45979.999805092593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45979.999805092593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45979.999805092593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45979.999805092593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45979.999805092593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45979.999805092593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45979.999805092593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45979.999805092593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45979.999805092593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45979.999805092593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45979.999805092593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45979.999805092593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45979.999805092593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45979.999805092593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45979.999805092593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45979.999805092593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45979.999805092593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45979.999805092593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45979.999805092593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45979.999805092593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45979.999805092593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45979.999805092593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45979.999805092593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45979.999805092593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45979.999805092593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45979.999805092593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45979.999805092593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45979.999805092593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45979.999805092593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45979.999805092593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45979.999805092593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45979.999805092593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45979.999805092593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45979.999805092593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45979.999805092593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45979.999805092593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45979.999805092593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45979.999805092593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45979.999805092593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45979.999805092593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45979.999805092593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45979.999805092593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45979.999805092593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45979.999805092593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45979.999805092593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45979.999805092593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45979.999805092593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45979.999805092593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45979.999805092593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45979.999805092593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45979.999805092593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45979.999805092593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45979.999805092593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45979.999805092593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45979.999805092593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45979.999805092593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45979.999805092593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45979.999805092593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45979.999805092593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45979.999805092593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45979.999805092593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45979.999805092593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45979.999805092593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45979.999805092593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45979.999805092593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45979.999805092593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45979.999805092593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45979.999805092593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45979.999805092593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45979.999805092593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45979.999805092593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45979.999805092593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45979.999805092593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45979.999805092593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45979.999805092593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45979.999805092593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45979.999805092593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45979.999805092593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45979.999805092593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45979.999805092593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45979.999805092593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45979.999805092593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45979.999805092593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45979.999805092593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45979.999805092593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45979.999805092593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45979.999805092593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45979.999805092593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45979.999805092593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45979.999805092593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45979.999805092593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45979.999805092593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45979.999805092593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45979.999805092593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45979.999805092593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45979.999805092593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45979.999805092593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45979.999805092593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45979.999805092593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45979.999805092593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45979.999805092593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45979.999805092593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45979.999805092593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45979.999805092593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45979.999805092593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45979.999805092593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45979.999805092593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45979.999805092593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45979.999805092593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45979.999805092593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45979.999805092593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45979.999805092593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45979.999805092593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45979.999805092593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45979.999805092593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45979.999805092593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45979.999805092593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45979.999805092593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45979.999805092593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45979.999805092593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45979.999805092593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45979.999805092593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45979.999805092593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45979.999805092593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45979.999805092593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45979.999805092593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45979.999805092593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45979.999805092593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45979.999805092593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45979.999805092593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45979.999805092593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45979.999805092593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45979.999805092593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45979.999805092593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45979.999805092593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45979.999805092593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45979.999805092593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45979.999805092593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45979.999805092593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45979.999805092593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45979.999805092593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45979.999805092593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45979.999805092593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45979.999805092593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45979.999805092593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45979.999805092593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45979.999805092593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45979.999805092593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45979.999805092593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45979.999805092593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45979.999805092593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45979.999805092593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45979.999805092593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45979.999805092593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45979.999805092593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45979.999805092593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45979.999805092593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45979.999805092593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45979.999805092593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45979.999805092593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45979.999805092593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45979.999805092593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45979.999805092593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45979.999805092593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45979.999805092593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45979.999805092593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45979.999805092593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45979.999805092593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45979.999805092593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45979.999805092593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45979.999805092593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45979.999805092593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45979.999805092593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45979.999805092593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45979.999805092593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45979.999805092593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45979.999805092593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45979.999805092593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45979.999805092593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45979.999805092593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45979.999805092593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45979.999805092593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45979.999805092593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45979.999805092593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45979.999805092593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45979.999805092593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45979.999805092593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45979.999805092593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45979.999805092593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45979.999805092593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45979.999805092593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45979.999805092593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45979.999805092593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45979.999805092593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45979.999805092593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45979.999805092593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45979.999805092593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45979.999805092593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45979.999805092593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45979.999805092593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45979.999805092593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45979.999805092593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45979.999805092593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45979.999805092593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45979.999805092593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45979.999805092593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45979.999805092593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45979.999805092593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45979.999805092593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45979.999805092593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45979.999805092593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45979.999805092593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45979.999805092593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45979.999805092593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45979.999805092593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45979.999805092593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45979.999805092593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45979.999805092593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45979.999805092593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45979.999805092593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45979.999805092593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45979.999805092593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45979.999805092593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45979.999805092593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45979.999805092593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45979.999805092593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45979.999805092593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45979.999805092593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45979.999805092593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45979.999805092593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45979.999805092593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45979.999805092593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45979.999805092593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45979.999805092593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45979.999805092593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45979.999805092593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45979.999805092593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45979.999805092593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45979.999805092593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45979.999805092593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45979.999805092593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45979.999805092593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45979.999805092593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45979.999805092593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45979.999805092593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45979.999805092593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45979.999805092593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45979.999805092593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45979.999805092593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45979.999805092593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45979.999805092593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45979.999805092593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45979.999805092593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45979.999805092593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45979.999805092593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45979.999805092593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45979.999805092593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45979.999805092593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45979.999805092593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45979.999805092593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45979.999805092593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45979.999805092593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45979.999805092593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45979.999805092593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45979.999805092593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45979.999805092593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45979.999805092593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45979.999805092593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45979.999805092593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45979.999805092593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45979.999805092593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45979.999805092593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45979.999805092593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45979.999805092593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45979.999805092593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45979.999805092593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45979.999805092593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45979.999805092593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45979.999805092593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45979.999805092593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45979.999805092593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45979.999805092593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45979.999805092593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45979.999805092593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45979.999805092593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45979.999805092593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45979.999805092593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45979.999805092593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45979.999805092593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45979.999805092593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45979.999805092593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45979.999805092593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45979.999805092593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45979.999805092593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45979.999805092593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45979.999805092593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45979.999805092593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45979.999805092593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45979.999805092593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45979.999805092593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45979.999805092593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45979.999805092593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45979.999805092593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45979.999805092593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45979.999805092593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45979.999805092593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45979.999805092593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45979.999805092593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45979.999805092593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45979.999805092593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45979.999805092593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45979.999805092593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45979.999805092593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45979.999805092593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45979.999805092593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45979.999805092593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45979.999805092593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45979.999805092593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45979.999805092593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45979.999805092593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45979.999805092593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45979.999805092593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45979.999805092593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45979.999805092593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45979.999805092593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45979.999805092593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45979.999805092593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45979.999805092593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45979.999805092593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45979.999805092593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45979.999805092593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45979.999805092593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45979.999805092593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45979.999805092593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45979.999805092593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45979.999805092593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45979.999805092593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45979.999805092593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45979.999805092593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45979.999805092593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45979.999805092593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45979.999805092593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45979.999805092593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45979.999805092593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45979.999805092593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45979.999805092593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45979.999805092593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45979.999805092593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45979.999805092593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45979.999805092593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45979.999805092593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45979.999805092593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45979.999805092593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45979.999805092593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45979.999805092593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45979.999805092593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45979.999805092593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45979.999805092593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45979.999805092593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45979.999805092593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45979.999805092593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45979.999805092593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45979.999805092593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45979.999805092593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45979.999805092593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45979.999805092593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45979.999805092593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45979.999805092593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45979.999805092593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45979.999805092593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45979.999805092593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45979.999805092593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45979.999805092593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45979.999805092593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45979.999805092593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45979.999805092593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45979.999805092593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45979.999805092593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45979.999805092593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45979.999805092593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45979.999805092593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276.51908749999711</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45979.999805092593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45979.999805092593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45979.999805092593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45979.999805092593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45979.999805092593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45979.999805092593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45979.999805092593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45979.999805092593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45979.999805092593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45979.999805092593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45979.999805092593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45979.999805092593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45979.999805092593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45979.999805092593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45979.999805092593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45979.999805092593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45979.999805092593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45979.999805092593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45979.999805092593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45979.999805092593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45979.999805092593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45979.999805092593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45979.999805092593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45979.999805092593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45979.999805092593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45979.999805092593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45979.999805092593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45979.999805092593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45979.999805092593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45979.999805092593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45979.999805092593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45979.999805092593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45979.999805092593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45979.999805092593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45979.999805092593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45979.999805092593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45979.999805092593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45979.999805092593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45979.999805092593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45979.999805092593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45979.999805092593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45979.999805092593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45979.999805092593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45979.999805092593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45979.999805092593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45979.999805092593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45979.999805092593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45979.999805092593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45979.999805092593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45979.999805092593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45979.999805092593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45979.999805092593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45979.999805092593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45979.999805092593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45979.999805092593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45979.999805092593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45979.999805092593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45979.999805092593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45979.999805092593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45979.999805092593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45979.999805092593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45979.999805092593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45979.999805092593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45979.999805092593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45979.999805092593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45979.999805092593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45979.999805092593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45979.999805092593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45979.999805092593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45979.999805092593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45979.999805092593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45979.999805092593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45979.999805092593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45979.999805092593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45979.999805092593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45979.999805092593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45979.999805092593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45979.999805092593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45979.999805092593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45979.999805092593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45979.999805092593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45979.999805092593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45979.999805092593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45979.999805092593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45979.999805092593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45979.999805092593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45979.999805092593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45979.999805092593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45979.999805092593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45979.999805092593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45979.999805092593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45979.999805092593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45979.999805092593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45979.999805092593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45979.999805092593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45979.999805092593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45979.999805092593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45979.999805092593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45979.999805092593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45979.999805092593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45979.999805092593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45979.999805092593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45979.999805092593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45979.999805092593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45979.999805092593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45979.999805092593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45979.999805092593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45979.999805092593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45979.999805092593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45979.999805092593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45979.999805092593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45979.999805092593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45979.999805092593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45979.999805092593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45979.999805092593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45979.999805092593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45979.999805092593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45979.999805092593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45979.999805092593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45979.999805092593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45979.999805092593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45979.999805092593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45979.999805092593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45979.999805092593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45979.999805092593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45979.999805092593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45979.999805092593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45979.999805092593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45979.999805092593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45979.999805092593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45979.999805092593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45979.999805092593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45979.999805092593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45979.999805092593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45979.999805092593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45979.999805092593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45979.999805092593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45979.999805092593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45979.999805092593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45979.999805092593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45979.999805092593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45979.999805092593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45979.999805092593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45979.999805092593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45979.999805092593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45979.999805092593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45979.999805092593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45979.999805092593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45979.999805092593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45979.999805092593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45979.999805092593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45979.999805092593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45979.999805092593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45979.999805092593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45979.999805092593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45979.999805092593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45979.999805092593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45979.999805092593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45979.999805092593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45979.999805092593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45979.999805092593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45979.999805092593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45979.999805092593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45979.999805092593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45979.999805092593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45979.999805092593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45979.999805092593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45979.999805092593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45979.999805092593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45979.999805092593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45979.999805092593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45979.999805092593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45979.999805092593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45979.999805092593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45979.999805092593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45979.999805092593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45979.999805092593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45979.999805092593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45979.999805092593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45979.999805092593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45979.999805092593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45979.999805092593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45979.999805092593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45979.999805092593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45979.999805092593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45979.999805092593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45979.999805092593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45979.999805092593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45979.999805092593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45979.999805092593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45979.999805092593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45979.999805092593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45979.999805092593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45979.999805092593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45979.999805092593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45979.999805092593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45979.999805092593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45979.999805092593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45979.999805092593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45979.999805092593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45979.999805092593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45979.999805092593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45979.999805092593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45979.999805092593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45979.999805092593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45979.999805092593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45979.999805092593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45979.999805092593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45979.999805092593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45979.999805092593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45979.999805092593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45979.999805092593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45979.999805092593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45979.999805092593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45979.999805092593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45979.999805092593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45979.999805092593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45979.999805092593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45979.999805092593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45979.999805092593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45979.999805092593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45979.999805092593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45979.999805092593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45979.999805092593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45979.999805092593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45979.999805092593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45979.999805092593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45979.999805092593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45979.999805092593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45979.999805092593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45979.999805092593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45979.999805092593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45979.999805092593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45979.999805092593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45979.999805092593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45979.999805092593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45979.999805092593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45979.999805092593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45979.999805092593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45979.999805092593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45979.999805092593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45979.999805092593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45979.999805092593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45979.999805092593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45979.999805092593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45979.999805092593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45979.999805092593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45979.999805092593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45979.999805092593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45979.999805092593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45979.999805092593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45979.999805092593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45979.999805092593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45979.999805092593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45979.999805092593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45979.999805092593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45979.999805092593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45979.999805092593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45979.999805092593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45979.999805092593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45979.999805092593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45979.999805092593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45979.999805092593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45979.999805092593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45979.999805092593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45979.999805092593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45979.999805092593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45979.999805092593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45979.999805092593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45979.999805092593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45979.999805092593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45979.999805092593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45979.999805092593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45979.999805092593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45979.999805092593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45979.999805092593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45979.999805092593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45979.999805092593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45979.999805092593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45979.999805092593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45979.999805092593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45979.999805092593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45979.999805092593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45979.999805092593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45979.999805092593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45979.999805092593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45979.999805092593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45979.999805092593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45979.999805092593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45979.999805092593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45979.999805092593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45979.999805092593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45979.999805092593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45979.999805092593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45979.999805092593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45979.999805092593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45979.999805092593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45979.999805092593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45979.999805092593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45979.999805092593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45979.999805092593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45979.999805092593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45979.999805092593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45979.999805092593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45979.999805092593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45979.999805092593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45979.999805092593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45979.999805092593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45979.999805092593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45979.999805092593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45979.999805092593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45979.999805092593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45979.999805092593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45979.999805092593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45979.999805092593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45979.999805092593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45979.999805092593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45979.999805092593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45979.999805092593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45979.999805092593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45979.999805092593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45979.999805092593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45979.999805092593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45979.999805092593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45979.999805092593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45979.999805092593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45979.999805092593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45979.999805092593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45979.999805092593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45979.999805092593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45979.999805092593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45979.999805092593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45979.999805092593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45979.999805092593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45979.999805092593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45979.999805092593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45979.999805092593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45979.999805092593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45979.999805092593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45979.999805092593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45979.999805092593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45979.999805092593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45979.999805092593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45979.999805092593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45979.999805092593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45979.999805092593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45979.999805092593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45979.999805092593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45979.999805092593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45979.999805092593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45979.999805092593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45979.999805092593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45979.999805092593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45979.999805092593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45979.999805092593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45979.999805092593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45979.999805092593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45979.999805092593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45979.999805092593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45979.999805092593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45979.999805092593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45979.999805092593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45979.999805092593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45979.999805092593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45979.999805092593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45979.999805092593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45979.999805092593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45979.999805092593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45979.999805092593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45979.999805092593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45979.999805092593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45979.999805092593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45979.999805092593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45979.999805092593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45979.999805092593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45979.999805092593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45979.999805092593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45979.999805092593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45979.999805092593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45979.999805092593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45979.999805092593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45979.999805092593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45979.999805092593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45979.999805092593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45979.999805092593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45979.999805092593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45979.999805092593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45979.999805092593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45979.999805092593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45979.999805092593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45979.999805092593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45979.999805092593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45979.999805092593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45979.999805092593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45979.999805092593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45979.999805092593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45979.999805092593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45979.999805092593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45979.999805092593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45979.999805092593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45979.999805092593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45979.999805092593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45979.999805092593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45979.999805092593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45979.999805092593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45979.999805092593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45979.999805092593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45979.999805092593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45979.999805092593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45979.999805092593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45979.999805092593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45979.999805092593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45979.999805092593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45979.999805092593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45979.999805092593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45979.999805092593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45979.999805092593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45979.999805092593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45979.999805092593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45979.999805092593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45979.999805092593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45979.999805092593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45979.999805092593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45979.999805092593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45979.999805092593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45979.999805092593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45979.999805092593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45979.999805092593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45979.999805092593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45979.999805092593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45979.999805092593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45979.999805092593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45979.999805092593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45979.999805092593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45979.999805092593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45979.999805092593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45979.999805092593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45979.999805092593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45979.999805092593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45979.999805092593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45979.999805092593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45979.999805092593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45979.999805092593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45979.999805092593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45979.999805092593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45979.999805092593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45979.999805092593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45979.999805092593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45979.999805092593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45979.999805092593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45979.999805092593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45979.999805092593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45979.999805092593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45979.999805092593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45979.999805092593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45979.999805092593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45979.999805092593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45979.999805092593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45979.999805092593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45979.999805092593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45979.999805092593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45979.999805092593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45979.999805092593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45979.999805092593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45979.999805092593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45979.999805092593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45979.999805092593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45979.999805092593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45979.999805092593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45979.999805092593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45979.999805092593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45979.999805092593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45979.999805092593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45979.999805092593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45979.999805092593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45979.999805092593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45979.999805092593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45979.999805092593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45979.999805092593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45979.999805092593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45979.999805092593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45979.999805092593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45979.999805092593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45979.999805092593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45979.999805092593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45979.999805092593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45979.999805092593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45979.999805092593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45979.999805092593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45979.999805092593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45979.999805092593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45979.999805092593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45979.999805092593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45979.999805092593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45979.999805092593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45979.999805092593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45979.999805092593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45979.999805092593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45979.999805092593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F12" sqref="F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88.167744907404995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39104</v>
      </c>
      <c r="F3" s="38">
        <v>45926.188877314817</v>
      </c>
      <c r="G3" s="108">
        <f t="shared" ref="G3" ca="1" si="0">IFERROR(NOW()-F3,"")</f>
        <v>53.810927777776669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39104</v>
      </c>
      <c r="F4" s="110">
        <v>45948.661111111112</v>
      </c>
      <c r="G4" s="111">
        <f t="shared" ref="G4" ca="1" si="1">IFERROR(NOW()-F4,"")</f>
        <v>31.338693981480901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40">
        <v>45977.514803240738</v>
      </c>
      <c r="G5" s="111">
        <f ca="1">IFERROR(NOW()-F5,"")</f>
        <v>2.4850018518554862</v>
      </c>
      <c r="H5" s="140">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33317</v>
      </c>
      <c r="E6" s="109" t="s">
        <v>39021</v>
      </c>
      <c r="F6" s="140">
        <v>45979.966365740744</v>
      </c>
      <c r="G6" s="111">
        <f ca="1">IFERROR(NOW()-F6,"")</f>
        <v>3.34393518496654E-2</v>
      </c>
      <c r="H6" s="140">
        <v>45979.934641203705</v>
      </c>
      <c r="I6" s="109" t="str">
        <f>IFERROR(VLOOKUP(D6,DB!A:F,6,0),"")</f>
        <v>Generator-SG</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45979.999805092593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45979.999805092593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45979.999805092593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45979.999805092593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45979.999805092593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45979.999805092593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45979.999805092593</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45979.999805092593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45979.999805092593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45979.999805092593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45979.999805092593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45979.999805092593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45979.999805092593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45979.999805092593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45979.999805092593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45979.999805092593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45979.999805092593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45979.999805092593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45979.999805092593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45979.999805092593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45979.999805092593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45979.999805092593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45979.999805092593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45979.999805092593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45979.999805092593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45979.999805092593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45979.999805092593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45979.999805092593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45979.999805092593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45979.999805092593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45979.999805092593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45979.999805092593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45979.999805092593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45979.999805092593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45979.999805092593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45979.999805092593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45979.999805092593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45979.999805092593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45979.999805092593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45979.999805092593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45979.999805092593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45979.999805092593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45979.999805092593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45979.999805092593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45979.999805092593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45979.999805092593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45979.999805092593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45979.999805092593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45979.999805092593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45979.999805092593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45979.999805092593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45979.999805092593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45979.999805092593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45979.999805092593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45979.999805092593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45979.999805092593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45979.999805092593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45979.999805092593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45979.999805092593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45979.999805092593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45979.999805092593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45979.999805092593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45979.999805092593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45979.999805092593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45979.999805092593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45979.999805092593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45979.999805092593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45979.999805092593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45979.999805092593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45979.999805092593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45979.999805092593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45979.999805092593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45979.999805092593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45979.999805092593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45979.999805092593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45979.999805092593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45979.999805092593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45979.999805092593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45979.999805092593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45979.999805092593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45979.999805092593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45979.999805092593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45979.999805092593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45979.999805092593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45979.999805092593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45979.999805092593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45979.999805092593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45979.999805092593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45979.999805092593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45979.999805092593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45979.999805092593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45979.999805092593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45979.999805092593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45979.999805092593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45979.999805092593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45979.999805092593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45979.999805092593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45979.999805092593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45979.999805092593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45979.999805092593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45979.999805092593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45979.999805092593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45979.999805092593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45979.999805092593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45979.999805092593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45979.999805092593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45979.999805092593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45979.999805092593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45979.999805092593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45979.999805092593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45979.999805092593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45979.999805092593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45979.999805092593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45979.999805092593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45979.999805092593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45979.999805092593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45979.999805092593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45979.999805092593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45979.999805092593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45979.999805092593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45979.999805092593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45979.999805092593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45979.999805092593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45979.999805092593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45979.999805092593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45979.999805092593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45979.999805092593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45979.999805092593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45979.999805092593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45979.999805092593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45979.999805092593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45979.999805092593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45979.999805092593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45979.999805092593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45979.999805092593</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45979.999805092593</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45979.999805092593</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45979.999805092593</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45979.999805092593</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45979.999805092593</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45979.999805092593</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45979.999805092593</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45979.999805092593</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45979.999805092593</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45979.999805092593</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45979.999805092593</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45979.999805092593</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45979.999805092593</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45979.999805092593</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45979.999805092593</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45979.999805092593</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45979.999805092593</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45979.999805092593</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45979.999805092593</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45979.999805092593</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45979.999805092593</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45979.999805092593</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45979.999805092593</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45979.999805092593</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45979.999805092593</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45979.999805092593</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45979.999805092593</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45979.999805092593</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2</v>
      </c>
      <c r="D2" s="141" t="s">
        <v>33944</v>
      </c>
      <c r="E2" s="109" t="s">
        <v>39021</v>
      </c>
      <c r="F2" s="121">
        <v>45979.972951388889</v>
      </c>
      <c r="G2" s="104">
        <f t="shared" ref="G2:G35" ca="1" si="0">IFERROR(NOW()-F2,"-")</f>
        <v>2.6853703704546206E-2</v>
      </c>
      <c r="H2" s="121">
        <v>45979.972928240742</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45979.999805092593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45979.999805092593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45979.999805092593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45979.999805092593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45979.999805092593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45979.999805092593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45979.999805092593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45979.999805092593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45979.999805092593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45979.999805092593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45979.999805092593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45979.999805092593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45979.999805092593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45979.999805092593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45979.999805092593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45979.999805092593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45979.999805092593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45979.999805092593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45979.999805092593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45979.999805092593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45979.999805092593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45979.999805092593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45979.999805092593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45979.999805092593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45979.999805092593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45979.999805092593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45979.999805092593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45979.999805092593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45979.999805092593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45979.999805092593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45979.999805092593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45979.999805092593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45979.999805092593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45979.999805092593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45979.999805092593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45979.999805092593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45979.999805092593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45979.999805092593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45979.999805092593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45979.999805092593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45979.999805092593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45979.999805092593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45979.999805092593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45979.999805092593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45979.999805092593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45979.999805092593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45979.999805092593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45979.999805092593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45979.999805092593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45979.999805092593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45979.999805092593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45979.999805092593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45979.999805092593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45979.999805092593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45979.999805092593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45979.999805092593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45979.999805092593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45979.999805092593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45979.999805092593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45979.999805092593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45979.999805092593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45979.999805092593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45979.999805092593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45979.999805092593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45979.999805092593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45979.999805092593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45979.999805092593</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2025-11-18T21:01:46Z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