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245" documentId="120_S{2AC9BD13-BADA-5192-A53E-5A8FF88502F6}" xr6:coauthVersionLast="47" xr6:coauthVersionMax="47" xr10:uidLastSave="{2025E732-5DD0-403D-B754-BC13120C3FC6}"/>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1" i="4"/>
  <c r="L42" i="4"/>
  <c r="L43" i="4"/>
  <c r="L44" i="4"/>
  <c r="J41" i="4"/>
  <c r="J42" i="4"/>
  <c r="J43" i="4"/>
  <c r="J44" i="4"/>
  <c r="I41" i="4"/>
  <c r="I42" i="4"/>
  <c r="I43" i="4"/>
  <c r="I44" i="4"/>
  <c r="B41" i="4"/>
  <c r="B42" i="4"/>
  <c r="B43" i="4"/>
  <c r="B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L38" i="4"/>
  <c r="L39" i="4"/>
  <c r="L40" i="4"/>
  <c r="J38" i="4"/>
  <c r="J39" i="4"/>
  <c r="J40" i="4"/>
  <c r="I38" i="4"/>
  <c r="I39" i="4"/>
  <c r="I40" i="4"/>
  <c r="B38" i="4"/>
  <c r="B39" i="4"/>
  <c r="B40"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<sst xmlns="http://schemas.openxmlformats.org/spreadsheetml/2006/main" count="180294" uniqueCount="39130">
  <si>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</si>
  <si>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</si>
  <si>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</si>
  <si>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</si>
  <si>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</si>
  <si>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</si>
  <si>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</si>
  <si>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</si>
  <si>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</si>
  <si>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</si>
  <si>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</si>
  <si>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</si>
  <si>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</si>
  <si>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</si>
  <si>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</si>
  <si>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</si>
  <si>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</si>
  <si>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</si>
  <si>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</si>
  <si>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</si>
  <si>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</si>
  <si>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</si>
  <si>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</si>
  <si>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</si>
  <si>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</si>
  <si>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</si>
  <si>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</si>
  <si>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</si>
  <si>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</si>
  <si>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</si>
  <si>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</si>
  <si>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</si>
  <si>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</si>
  <si>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</si>
  <si>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</si>
  <si>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</si>
  <si>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</si>
  <si>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</si>
  <si>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</si>
  <si>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</si>
  <si>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</si>
  <si>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</si>
  <si>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</si>
  <si>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</si>
  <si>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</si>
  <si>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</si>
  <si>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</si>
  <si>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</si>
  <si>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</si>
  <si>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</si>
  <si>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</si>
  <si>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</si>
  <si>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</si>
  <si>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</si>
  <si>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</si>
  <si>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</si>
  <si>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</si>
  <si>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</si>
  <si>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</si>
  <si>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</si>
  <si>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</si>
  <si>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</si>
  <si>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</si>
  <si>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</si>
  <si>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</si>
  <si>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</si>
  <si>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</si>
  <si>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</si>
  <si>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</si>
  <si>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</si>
  <si>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</si>
  <si>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</si>
  <si>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</si>
  <si>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</si>
  <si>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</si>
  <si>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</si>
  <si>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</si>
  <si>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</si>
  <si>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</si>
  <si>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</si>
  <si>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</si>
  <si>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</si>
  <si>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</si>
  <si>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</si>
  <si>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</si>
  <si>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</si>
  <si>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</si>
  <si>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</si>
  <si>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</si>
  <si>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</si>
  <si>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</si>
  <si>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</si>
  <si>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</si>
  <si>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</si>
  <si>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</si>
  <si>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</si>
  <si>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</si>
  <si>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</si>
  <si>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</si>
  <si>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</si>
  <si>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</si>
  <si>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</si>
  <si>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</si>
  <si>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</si>
  <si>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</si>
  <si>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</si>
  <si>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</si>
  <si>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</si>
  <si>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</si>
  <si>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</si>
  <si>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</si>
  <si>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</si>
  <si>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</si>
  <si>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</si>
  <si>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</si>
  <si>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</si>
  <si>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</si>
  <si>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</si>
  <si>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</si>
  <si>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</si>
  <si>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</si>
  <si>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</si>
  <si>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</si>
  <si>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</si>
  <si>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</si>
  <si>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</si>
  <si>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</si>
  <si>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</si>
  <si>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</si>
  <si>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</si>
  <si>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</si>
  <si>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</si>
  <si>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</si>
  <si>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</si>
  <si>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</si>
  <si>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</si>
  <si>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</si>
  <si>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</si>
  <si>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</si>
  <si>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</si>
  <si>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</si>
  <si>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</si>
  <si>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</si>
  <si>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</si>
  <si>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</si>
  <si>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</si>
  <si>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</si>
  <si>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</si>
  <si>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</si>
  <si>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</si>
  <si>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</si>
  <si>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</si>
  <si>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</si>
  <si>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</si>
  <si>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</si>
  <si>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</si>
  <si>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</si>
  <si>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</si>
  <si>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</si>
  <si>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</si>
  <si>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</si>
  <si>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</si>
  <si>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</si>
  <si>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</si>
  <si>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</si>
  <si>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</si>
  <si>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</si>
  <si>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</si>
  <si>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</si>
  <si>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</si>
  <si>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</si>
  <si>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</si>
  <si>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</si>
  <si>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</si>
  <si>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</si>
  <si>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</si>
  <si>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</si>
  <si>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</si>
  <si>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</si>
  <si>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</si>
  <si>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</si>
  <si>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</si>
  <si>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</si>
  <si>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</si>
  <si>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</si>
  <si>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</si>
  <si>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</si>
  <si>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</si>
  <si>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</si>
  <si>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</si>
  <si>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</si>
  <si>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</si>
  <si>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</si>
  <si>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</si>
  <si>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</si>
  <si>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</si>
  <si>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</si>
  <si>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</si>
  <si>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</si>
  <si>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</si>
  <si>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</si>
  <si>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</si>
  <si>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</si>
  <si>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</si>
  <si>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</si>
  <si>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</si>
  <si>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</si>
  <si>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</si>
  <si>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</si>
  <si>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</si>
  <si>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</si>
  <si>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</si>
  <si>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</si>
  <si>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</si>
  <si>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</si>
  <si>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</si>
  <si>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</si>
  <si>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</si>
  <si>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</si>
  <si>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</si>
  <si>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</si>
  <si>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</si>
  <si>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</si>
  <si>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</si>
  <si>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</si>
  <si>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</si>
  <si>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</si>
  <si>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</si>
  <si>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</si>
  <si>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</si>
  <si>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</si>
  <si>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</si>
  <si>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</si>
  <si>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</si>
  <si>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</si>
  <si>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</si>
  <si>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</si>
  <si>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</si>
  <si>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</si>
  <si>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</si>
  <si>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</si>
  <si>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</si>
  <si>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</si>
  <si>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</si>
  <si>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</si>
  <si>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</si>
  <si>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</si>
  <si>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</si>
  <si>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</si>
  <si>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</si>
  <si>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</si>
  <si>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</si>
  <si>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</si>
  <si>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</si>
  <si>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</si>
  <si>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</si>
  <si>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</si>
  <si>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</si>
  <si>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</si>
  <si>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</si>
  <si>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</si>
  <si>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</si>
  <si>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</si>
  <si>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</si>
  <si>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</si>
  <si>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</si>
  <si>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</si>
  <si>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</si>
  <si>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</si>
  <si>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</si>
  <si>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</si>
  <si>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</si>
  <si>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</si>
  <si>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</si>
  <si>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</si>
  <si>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</si>
  <si>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</si>
  <si>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</si>
  <si>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</si>
  <si>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</si>
  <si>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</si>
  <si>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</si>
  <si>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</si>
  <si>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</si>
  <si>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</si>
  <si>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</si>
  <si>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</si>
  <si>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</si>
  <si>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</si>
  <si>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</si>
  <si>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</si>
  <si>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</si>
  <si>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</si>
  <si>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</si>
  <si>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</si>
  <si>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</si>
  <si>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</si>
  <si>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</si>
  <si>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</si>
  <si>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</si>
  <si>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</si>
  <si>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</si>
  <si>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</si>
  <si>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</si>
  <si>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</si>
  <si>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</si>
  <si>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</si>
  <si>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</si>
  <si>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</si>
  <si>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</si>
  <si>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</si>
  <si>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</si>
  <si>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</si>
  <si>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</si>
  <si>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</si>
  <si>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</si>
  <si>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</si>
  <si>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</si>
  <si>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</si>
  <si>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</si>
  <si>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</si>
  <si>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</si>
  <si>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</si>
  <si>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</si>
  <si>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</si>
  <si>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</si>
  <si>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</si>
  <si>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</si>
  <si>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</si>
  <si>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</si>
  <si>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</si>
  <si>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</si>
  <si>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</si>
  <si>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</si>
  <si>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</si>
  <si>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</si>
  <si>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</si>
  <si>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</si>
  <si>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</si>
  <si>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</si>
  <si>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</si>
  <si>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</si>
  <si>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</si>
  <si>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</si>
  <si>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</si>
  <si>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</si>
  <si>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</si>
  <si>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</si>
  <si>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</si>
  <si>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</si>
  <si>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</si>
  <si>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</si>
  <si>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</si>
  <si>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</si>
  <si>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</si>
  <si>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</si>
  <si>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</si>
  <si>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</si>
  <si>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</si>
  <si>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</si>
  <si>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</si>
  <si>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</si>
  <si>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</si>
  <si>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</si>
  <si>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</si>
  <si>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</si>
  <si>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</si>
  <si>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</si>
  <si>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</si>
  <si>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</si>
  <si>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</si>
  <si>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</si>
  <si>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</si>
  <si>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</si>
  <si>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</si>
  <si>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</si>
  <si>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</si>
  <si>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</si>
  <si>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</si>
  <si>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</si>
  <si>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</si>
  <si>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</si>
  <si>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</si>
  <si>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</si>
  <si>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</si>
  <si>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</si>
  <si>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</si>
  <si>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</si>
  <si>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</si>
  <si>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</si>
  <si>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</si>
  <si>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</si>
  <si>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</si>
  <si>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</si>
  <si>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</si>
  <si>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</si>
  <si>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</si>
  <si>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</si>
  <si>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</si>
  <si>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</si>
  <si>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</si>
  <si>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</si>
  <si>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</si>
  <si>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</si>
  <si>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</si>
  <si>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</si>
  <si>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</si>
  <si>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</si>
  <si>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</si>
  <si>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</si>
  <si>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</si>
  <si>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</si>
  <si>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</si>
  <si>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</si>
  <si>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</si>
  <si>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</si>
  <si>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</si>
  <si>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</si>
  <si>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</si>
  <si>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</si>
  <si>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</si>
  <si>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</si>
  <si>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</si>
  <si>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</si>
  <si>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</si>
  <si>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</si>
  <si>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</si>
  <si>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</si>
  <si>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</si>
  <si>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</si>
  <si>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</si>
  <si>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</si>
  <si>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</si>
  <si>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</si>
  <si>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</si>
  <si>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</si>
  <si>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</si>
  <si>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</si>
  <si>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</si>
  <si>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</si>
  <si>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</si>
  <si>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</si>
  <si>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</si>
  <si>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</si>
  <si>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</si>
  <si>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</si>
  <si>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</si>
  <si>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</si>
  <si>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</si>
  <si>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</si>
  <si>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</si>
  <si>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</si>
  <si>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</si>
  <si>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</si>
  <si>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</si>
  <si>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</si>
  <si>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</si>
  <si>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</si>
  <si>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</si>
  <si>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</si>
  <si>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</si>
  <si>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</si>
  <si>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</si>
  <si>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</si>
  <si>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</si>
  <si>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</si>
  <si>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</si>
  <si>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</si>
  <si>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</si>
  <si>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</si>
  <si>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</si>
  <si>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</si>
  <si>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</si>
  <si>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</si>
  <si>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</si>
  <si>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</si>
  <si>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</si>
  <si>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</si>
  <si>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</si>
  <si>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</si>
  <si>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</si>
  <si>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</si>
  <si>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</si>
  <si>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</si>
  <si>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</si>
  <si>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</si>
  <si>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</si>
  <si>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</si>
  <si>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</si>
  <si>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</si>
  <si>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</si>
  <si>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</si>
  <si>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</si>
  <si>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</si>
  <si>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</si>
  <si>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</si>
  <si>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</si>
  <si>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</si>
  <si>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</si>
  <si>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</si>
  <si>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</si>
  <si>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</si>
  <si>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</si>
  <si>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</si>
  <si>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</si>
  <si>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</si>
  <si>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</si>
  <si>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</si>
  <si>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</si>
  <si>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</si>
  <si>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</si>
  <si>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</si>
  <si>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</si>
  <si>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</si>
  <si>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</si>
  <si>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</si>
  <si>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</si>
  <si>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</si>
  <si>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</si>
  <si>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</si>
  <si>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</si>
  <si>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</si>
  <si>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</si>
  <si>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</si>
  <si>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</si>
  <si>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</si>
  <si>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</si>
  <si>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</si>
  <si>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</si>
  <si>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</si>
  <si>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</si>
  <si>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</si>
  <si>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</si>
  <si>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</si>
  <si>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</si>
  <si>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</si>
  <si>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</si>
  <si>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</si>
  <si>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</si>
  <si>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</si>
  <si>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</si>
  <si>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</si>
  <si>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</si>
  <si>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</si>
  <si>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</si>
  <si>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</si>
  <si>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</si>
  <si>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</si>
  <si>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</si>
  <si>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</si>
  <si>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</si>
  <si>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</si>
  <si>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</si>
  <si>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</si>
  <si>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</si>
  <si>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</si>
  <si>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</si>
  <si>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</si>
  <si>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</si>
  <si>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</si>
  <si>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</si>
  <si>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</si>
  <si>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</si>
  <si>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</si>
  <si>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</si>
  <si>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</si>
  <si>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</si>
  <si>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</si>
  <si>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</si>
  <si>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</si>
  <si>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</si>
  <si>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</si>
  <si>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</si>
  <si>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</si>
  <si>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</si>
  <si>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</si>
  <si>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</si>
  <si>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</si>
  <si>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</si>
  <si>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</si>
  <si>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</si>
  <si>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</si>
  <si>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</si>
  <si>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</si>
  <si>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</si>
  <si>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</si>
  <si>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</si>
  <si>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</si>
  <si>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</si>
  <si>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</si>
  <si>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</si>
  <si>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</si>
  <si>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</si>
  <si>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</si>
  <si>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</si>
  <si>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</si>
  <si>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</si>
  <si>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</si>
  <si>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</si>
  <si>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</si>
  <si>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</si>
  <si>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</si>
  <si>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</si>
  <si>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</si>
  <si>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</si>
  <si>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</si>
  <si>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</si>
  <si>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</si>
  <si>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</si>
  <si>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</si>
  <si>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</si>
  <si>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</si>
  <si>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</si>
  <si>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</si>
  <si>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</si>
  <si>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</si>
  <si>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</si>
  <si>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</si>
  <si>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</si>
  <si>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</si>
  <si>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</si>
  <si>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</si>
  <si>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</si>
  <si>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</si>
  <si>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</si>
  <si>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</si>
  <si>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</si>
  <si>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</si>
  <si>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</si>
  <si>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</si>
  <si>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</si>
  <si>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</si>
  <si>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</si>
  <si>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</si>
  <si>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</si>
  <si>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</si>
  <si>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</si>
  <si>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</si>
  <si>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</si>
  <si>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</si>
  <si>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</si>
  <si>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</si>
  <si>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</si>
  <si>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</si>
  <si>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</si>
  <si>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</si>
  <si>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</si>
  <si>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</si>
  <si>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</si>
  <si>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</si>
  <si>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</si>
  <si>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</si>
  <si>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</si>
  <si>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</si>
  <si>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</si>
  <si>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</si>
  <si>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</si>
  <si>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</si>
  <si>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</si>
  <si>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</si>
  <si>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</si>
  <si>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</si>
  <si>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</si>
  <si>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</si>
  <si>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</si>
  <si>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</si>
  <si>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</si>
  <si>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</si>
  <si>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</si>
  <si>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</si>
  <si>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</si>
  <si>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</si>
  <si>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</si>
  <si>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</si>
  <si>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</si>
  <si>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</si>
  <si>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</si>
  <si>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</si>
  <si>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</si>
  <si>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</si>
  <si>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</si>
  <si>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</si>
  <si>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</si>
  <si>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</si>
  <si>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</si>
  <si>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</si>
  <si>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</si>
  <si>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</si>
  <si>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</si>
  <si>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</si>
  <si>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</si>
  <si>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</si>
  <si>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</si>
  <si>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</si>
  <si>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</si>
  <si>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</si>
  <si>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</si>
  <si>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</si>
  <si>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</si>
  <si>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</si>
  <si>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</si>
  <si>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</si>
  <si>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</si>
  <si>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</si>
  <si>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</si>
  <si>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</si>
  <si>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</si>
  <si>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</si>
  <si>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</si>
  <si>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</si>
  <si>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</si>
  <si>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</si>
  <si>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</si>
  <si>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</si>
  <si>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</si>
  <si>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</si>
  <si>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</si>
  <si>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</si>
  <si>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</si>
  <si>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</si>
  <si>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</si>
  <si>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</si>
  <si>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</si>
  <si>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</si>
  <si>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</si>
  <si>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</si>
  <si>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</si>
  <si>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</si>
  <si>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</si>
  <si>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</si>
  <si>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</si>
  <si>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</si>
  <si>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</si>
  <si>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</si>
  <si>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</si>
  <si>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</si>
  <si>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</si>
  <si>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</si>
  <si>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</si>
  <si>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</si>
  <si>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</si>
  <si>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</si>
  <si>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</si>
  <si>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</si>
  <si>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</si>
  <si>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</si>
  <si>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</si>
  <si>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</si>
  <si>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</si>
  <si>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</si>
  <si>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</si>
  <si>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</si>
  <si>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</si>
  <si>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</si>
  <si>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</si>
  <si>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</si>
  <si>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</si>
  <si>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</si>
  <si>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</si>
  <si>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</si>
  <si>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</si>
  <si>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</si>
  <si>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</si>
  <si>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</si>
  <si>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</si>
  <si>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</si>
  <si>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</si>
  <si>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</si>
  <si>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</si>
  <si>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</si>
  <si>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</si>
  <si>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</si>
  <si>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</si>
  <si>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</si>
  <si>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</si>
  <si>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</si>
  <si>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</si>
  <si>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</si>
  <si>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</si>
  <si>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</si>
  <si>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</si>
  <si>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</si>
  <si>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</si>
  <si>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</si>
  <si>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</si>
  <si>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</si>
  <si>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</si>
  <si>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</si>
  <si>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</si>
  <si>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</si>
  <si>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</si>
  <si>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</si>
  <si>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</si>
  <si>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</si>
  <si>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</si>
  <si>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</si>
  <si>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</si>
  <si>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</si>
  <si>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</si>
  <si>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</si>
  <si>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</si>
  <si>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</si>
  <si>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</si>
  <si>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</si>
  <si>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</si>
  <si>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</si>
  <si>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</si>
  <si>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</si>
  <si>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</si>
  <si>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</si>
  <si>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</si>
  <si>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</si>
  <si>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</si>
  <si>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</si>
  <si>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</si>
  <si>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</si>
  <si>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</si>
  <si>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</si>
  <si>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</si>
  <si>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</si>
  <si>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</si>
  <si>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</si>
  <si>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</si>
  <si>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</si>
  <si>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</si>
  <si>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</si>
  <si>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</si>
  <si>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</si>
  <si>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</si>
  <si>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</si>
  <si>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</si>
  <si>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</si>
  <si>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</si>
  <si>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</si>
  <si>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</si>
  <si>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</si>
  <si>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</si>
  <si>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</si>
  <si>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</si>
  <si>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</si>
  <si>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</si>
  <si>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</si>
  <si>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</si>
  <si>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</si>
  <si>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</si>
  <si>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</si>
  <si>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</si>
  <si>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</si>
  <si>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</si>
  <si>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</si>
  <si>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</si>
  <si>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</si>
  <si>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</si>
  <si>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</si>
  <si>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</si>
  <si>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</si>
  <si>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</si>
  <si>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</si>
  <si>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</si>
  <si>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</si>
  <si>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</si>
  <si>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</si>
  <si>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</si>
  <si>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</si>
  <si>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</si>
  <si>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</si>
  <si>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</si>
  <si>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</si>
  <si>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</si>
  <si>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</si>
  <si>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</si>
  <si>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</si>
  <si>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</si>
  <si>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</si>
  <si>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</si>
  <si>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</si>
  <si>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</si>
  <si>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</si>
  <si>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</si>
  <si>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</si>
  <si>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</si>
  <si>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</si>
  <si>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</si>
  <si>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</si>
  <si>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</si>
  <si>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</si>
  <si>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</si>
  <si>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</si>
  <si>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</si>
  <si>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</si>
  <si>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</si>
  <si>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</si>
  <si>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</si>
  <si>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</si>
  <si>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</si>
  <si>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</si>
  <si>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</si>
  <si>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</si>
  <si>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</si>
  <si>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</si>
  <si>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</si>
  <si>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</si>
  <si>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</si>
  <si>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</si>
  <si>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</si>
  <si>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</si>
  <si>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</si>
  <si>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</si>
  <si>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</si>
  <si>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</si>
  <si>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</si>
  <si>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</si>
  <si>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</si>
  <si>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</si>
  <si>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</si>
  <si>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</si>
  <si>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</si>
  <si>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</si>
  <si>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</si>
  <si>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</si>
  <si>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</si>
  <si>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</si>
  <si>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</si>
  <si>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</si>
  <si>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</si>
  <si>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</si>
  <si>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</si>
  <si>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</si>
  <si>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</si>
  <si>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</si>
  <si>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</si>
  <si>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</si>
  <si>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</si>
  <si>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</si>
  <si>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</si>
  <si>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</si>
  <si>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</si>
  <si>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</si>
  <si>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</si>
  <si>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</si>
  <si>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</si>
  <si>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</si>
  <si>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</si>
  <si>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</si>
  <si>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</si>
  <si>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</si>
  <si>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</si>
  <si>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</si>
  <si>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</si>
  <si>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</si>
  <si>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</si>
  <si>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</si>
  <si>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</si>
  <si>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</si>
  <si>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</si>
  <si>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</si>
  <si>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</si>
  <si>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</si>
  <si>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</si>
  <si>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</si>
  <si>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</si>
  <si>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</si>
  <si>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</si>
  <si>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</si>
  <si>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</si>
  <si>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</si>
  <si>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</si>
  <si>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</si>
  <si>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</si>
  <si>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</si>
  <si>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</si>
  <si>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</si>
  <si>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</si>
  <si>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</si>
  <si>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</si>
  <si>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</si>
  <si>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</si>
  <si>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</si>
  <si>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</si>
  <si>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</si>
  <si>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</si>
  <si>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</si>
  <si>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</si>
  <si>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</si>
  <si>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</si>
  <si>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</si>
  <si>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</si>
  <si>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</si>
  <si>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</si>
  <si>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</si>
  <si>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</si>
  <si>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</si>
  <si>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</si>
  <si>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</si>
  <si>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</si>
  <si>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</si>
  <si>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</si>
  <si>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</si>
  <si>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</si>
  <si>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</si>
  <si>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</si>
  <si>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</si>
  <si>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</si>
  <si>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</si>
  <si>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</si>
  <si>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</si>
  <si>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</si>
  <si>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</si>
  <si>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</si>
  <si>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</si>
  <si>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</si>
  <si>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</si>
  <si>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</si>
  <si>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</si>
  <si>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</si>
  <si>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</si>
  <si>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</si>
  <si>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</si>
  <si>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</si>
  <si>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</si>
  <si>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</si>
  <si>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</si>
  <si>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</si>
  <si>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</si>
  <si>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</si>
  <si>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</si>
  <si>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</si>
  <si>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</si>
  <si>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</si>
  <si>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</si>
  <si>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</si>
  <si>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</si>
  <si>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</si>
  <si>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</si>
  <si>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</si>
  <si>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</si>
  <si>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</si>
  <si>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</si>
  <si>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</si>
  <si>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</si>
  <si>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</si>
  <si>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</si>
  <si>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</si>
  <si>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</si>
  <si>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</si>
  <si>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</si>
  <si>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</si>
  <si>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</si>
  <si>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</si>
  <si>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</si>
  <si>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</si>
  <si>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</si>
  <si>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</si>
  <si>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</si>
  <si>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</si>
  <si>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</si>
  <si>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</si>
  <si>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</si>
  <si>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</si>
  <si>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</si>
  <si>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</si>
  <si>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</si>
  <si>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</si>
  <si>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</si>
  <si>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</si>
  <si>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</si>
  <si>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</si>
  <si>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</si>
  <si>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</si>
  <si>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</si>
  <si>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</si>
  <si>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</si>
  <si>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</si>
  <si>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</si>
  <si>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</si>
  <si>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</si>
  <si>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</si>
  <si>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</si>
  <si>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</si>
  <si>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</si>
  <si>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</si>
  <si>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</si>
  <si>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</si>
  <si>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</si>
  <si>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</si>
  <si>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</si>
  <si>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</si>
  <si>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</si>
  <si>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</si>
  <si>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</si>
  <si>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</si>
  <si>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</si>
  <si>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</si>
  <si>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</si>
  <si>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</si>
  <si>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</si>
  <si>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</si>
  <si>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</si>
  <si>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</si>
  <si>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</si>
  <si>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</si>
  <si>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</si>
  <si>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</si>
  <si>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</si>
  <si>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</si>
  <si>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</si>
  <si>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</si>
  <si>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</si>
  <si>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</si>
  <si>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</si>
  <si>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</si>
  <si>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</si>
  <si>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</si>
  <si>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</si>
  <si>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</si>
  <si>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</si>
  <si>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</si>
  <si>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</si>
  <si>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</si>
  <si>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</si>
  <si>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</si>
  <si>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</si>
  <si>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</si>
  <si>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</si>
  <si>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</si>
  <si>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</si>
  <si>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</si>
  <si>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</si>
  <si>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</si>
  <si>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</si>
  <si>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</si>
  <si>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</si>
  <si>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</si>
  <si>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</si>
  <si>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</si>
  <si>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</si>
  <si>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</si>
  <si>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</si>
  <si>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</si>
  <si>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</si>
  <si>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</si>
  <si>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</si>
  <si>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</si>
  <si>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</si>
  <si>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</si>
  <si>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</si>
  <si>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</si>
  <si>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</si>
  <si>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</si>
  <si>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</si>
  <si>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</si>
  <si>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</si>
  <si>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</si>
  <si>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</si>
  <si>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</si>
  <si>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</si>
  <si>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</si>
  <si>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</si>
  <si>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</si>
  <si>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</si>
  <si>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</si>
  <si>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</si>
  <si>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</si>
  <si>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</si>
  <si>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</si>
  <si>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</si>
  <si>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</si>
  <si>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</si>
  <si>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</si>
  <si>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</si>
  <si>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</si>
  <si>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</si>
  <si>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</si>
  <si>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</si>
  <si>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</si>
  <si>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</si>
  <si>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</si>
  <si>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</si>
  <si>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</si>
  <si>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</si>
  <si>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</si>
  <si>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</si>
  <si>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</si>
  <si>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</si>
  <si>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</si>
  <si>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</si>
  <si>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</si>
  <si>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</si>
  <si>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</si>
  <si>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</si>
  <si>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</si>
  <si>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</si>
  <si>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</si>
  <si>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</si>
  <si>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</si>
  <si>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</si>
  <si>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</si>
  <si>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</si>
  <si>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</si>
  <si>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</si>
  <si>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</si>
  <si>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</si>
  <si>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</si>
  <si>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</si>
  <si>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</si>
  <si>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</si>
  <si>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</si>
  <si>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</si>
  <si>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</si>
  <si>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</si>
  <si>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</si>
  <si>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</si>
  <si>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</si>
  <si>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</si>
  <si>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</si>
  <si>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</si>
  <si>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</si>
  <si>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</si>
  <si>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</si>
  <si>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</si>
  <si>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</si>
  <si>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</si>
  <si>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</si>
  <si>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</si>
  <si>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</si>
  <si>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</si>
  <si>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</si>
  <si>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</si>
  <si>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</si>
  <si>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</si>
  <si>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</si>
  <si>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</si>
  <si>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</si>
  <si>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</si>
  <si>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</si>
  <si>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</si>
  <si>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</si>
  <si>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</si>
  <si>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</si>
  <si>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</si>
  <si>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</si>
  <si>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</si>
  <si>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</si>
  <si>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</si>
  <si>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</si>
  <si>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</si>
  <si>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</si>
  <si>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</si>
  <si>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</si>
  <si>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</si>
  <si>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</si>
  <si>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</si>
  <si>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</si>
  <si>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</si>
  <si>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</si>
  <si>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</si>
  <si>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</si>
  <si>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</si>
  <si>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</si>
  <si>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</si>
  <si>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</si>
  <si>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</si>
  <si>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</si>
  <si>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</si>
  <si>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</si>
  <si>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</si>
  <si>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</si>
  <si>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</si>
  <si>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</si>
  <si>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</si>
  <si>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</si>
  <si>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</si>
  <si>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</si>
  <si>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</si>
  <si>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</si>
  <si>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</si>
  <si>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</si>
  <si>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</si>
  <si>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</si>
  <si>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</si>
  <si>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</si>
  <si>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</si>
  <si>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</si>
  <si>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</si>
  <si>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</si>
  <si>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</si>
  <si>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</si>
  <si>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</si>
  <si>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</si>
  <si>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</si>
  <si>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</si>
  <si>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</si>
  <si>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</si>
  <si>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</si>
  <si>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</si>
  <si>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</si>
  <si>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</si>
  <si>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</si>
  <si>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</si>
  <si>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</si>
  <si>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</si>
  <si>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</si>
  <si>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</si>
  <si>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</si>
  <si>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</si>
  <si>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</si>
  <si>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</si>
  <si>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</si>
  <si>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</si>
  <si>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</si>
  <si>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</si>
  <si>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</si>
  <si>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</si>
  <si>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</si>
  <si>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</si>
  <si>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</si>
  <si>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</si>
  <si>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</si>
  <si>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</si>
  <si>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</si>
  <si>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</si>
  <si>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</si>
  <si>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</si>
  <si>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</si>
  <si>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</si>
  <si>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</si>
  <si>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</si>
  <si>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</si>
  <si>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</si>
  <si>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</si>
  <si>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</si>
  <si>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</si>
  <si>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</si>
  <si>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</si>
  <si>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</si>
  <si>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</si>
  <si>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</si>
  <si>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</si>
  <si>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</si>
  <si>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</si>
  <si>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</si>
  <si>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</si>
  <si>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</si>
  <si>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</si>
  <si>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</si>
  <si>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</si>
  <si>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</si>
  <si>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</si>
  <si>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</si>
  <si>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</si>
  <si>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</si>
  <si>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</si>
  <si>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</si>
  <si>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</si>
  <si>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</si>
  <si>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</si>
  <si>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</si>
  <si>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</si>
  <si>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</si>
  <si>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</si>
  <si>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</si>
  <si>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</si>
  <si>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</si>
  <si>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</si>
  <si>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</si>
  <si>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</si>
  <si>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</si>
  <si>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</si>
  <si>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</si>
  <si>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</si>
  <si>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</si>
  <si>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</si>
  <si>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</si>
  <si>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</si>
  <si>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</si>
  <si>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</si>
  <si>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</si>
  <si>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</si>
  <si>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</si>
  <si>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</si>
  <si>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</si>
  <si>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</si>
  <si>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</si>
  <si>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</si>
  <si>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</si>
  <si>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</si>
  <si>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</si>
  <si>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</si>
  <si>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</si>
  <si>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</si>
  <si>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</si>
  <si>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</si>
  <si>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</si>
  <si>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</si>
  <si>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</si>
  <si>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</si>
  <si>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</si>
  <si>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</si>
  <si>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</si>
  <si>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</si>
  <si>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</si>
  <si>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</si>
  <si>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</si>
  <si>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</si>
  <si>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</si>
  <si>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</si>
  <si>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</si>
  <si>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</si>
  <si>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</si>
  <si>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</si>
  <si>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</si>
  <si>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</si>
  <si>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</si>
  <si>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</si>
  <si>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</si>
  <si>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</si>
  <si>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</si>
  <si>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</si>
  <si>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</si>
  <si>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</si>
  <si>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</si>
  <si>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</si>
  <si>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</si>
  <si>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</si>
  <si>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</si>
  <si>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</si>
  <si>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</si>
  <si>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</si>
  <si>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</si>
  <si>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</si>
  <si>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</si>
  <si>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</si>
  <si>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</si>
  <si>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</si>
  <si>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</si>
  <si>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</si>
  <si>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</si>
  <si>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</si>
  <si>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</si>
  <si>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</si>
  <si>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</si>
  <si>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</si>
  <si>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</si>
  <si>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</si>
  <si>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</si>
  <si>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</si>
  <si>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</si>
  <si>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</si>
  <si>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</si>
  <si>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</si>
  <si>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</si>
  <si>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</si>
  <si>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</si>
  <si>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</si>
  <si>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</si>
  <si>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</si>
  <si>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</si>
  <si>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</si>
  <si>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</si>
  <si>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</si>
  <si>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</si>
  <si>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</si>
  <si>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</si>
  <si>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</si>
  <si>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</si>
  <si>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</si>
  <si>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</si>
  <si>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</si>
  <si>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</si>
  <si>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</si>
  <si>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</si>
  <si>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</si>
  <si>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</si>
  <si>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</si>
  <si>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</si>
  <si>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</si>
  <si>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</si>
  <si>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</si>
  <si>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</si>
  <si>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</si>
  <si>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</si>
  <si>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</si>
  <si>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</si>
  <si>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</si>
  <si>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</si>
  <si>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</si>
  <si>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</si>
  <si>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</si>
  <si>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</si>
  <si>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</si>
  <si>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</si>
  <si>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</si>
  <si>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</si>
  <si>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</si>
  <si>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</si>
  <si>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</si>
  <si>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</si>
  <si>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</si>
  <si>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</si>
  <si>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</si>
  <si>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</si>
  <si>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</si>
  <si>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</si>
  <si>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</si>
  <si>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</si>
  <si>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</si>
  <si>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</si>
  <si>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</si>
  <si>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</si>
  <si>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</si>
  <si>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</si>
  <si>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</si>
  <si>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</si>
  <si>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</si>
  <si>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</si>
  <si>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</si>
  <si>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</si>
  <si>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</si>
  <si>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</si>
  <si>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</si>
  <si>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</si>
  <si>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</si>
  <si>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</si>
  <si>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</si>
  <si>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</si>
  <si>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</si>
  <si>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</si>
  <si>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</si>
  <si>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</si>
  <si>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</si>
  <si>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</si>
  <si>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</si>
  <si>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</si>
  <si>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</si>
  <si>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</si>
  <si>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</si>
  <si>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</si>
  <si>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</si>
  <si>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</si>
  <si>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</si>
  <si>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</si>
  <si>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</si>
  <si>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</si>
  <si>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</si>
  <si>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</si>
  <si>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</si>
  <si>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</si>
  <si>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</si>
  <si>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</si>
  <si>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</si>
  <si>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</si>
  <si>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</si>
  <si>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</si>
  <si>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</si>
  <si>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</si>
  <si>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</si>
  <si>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</si>
  <si>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</si>
  <si>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</si>
  <si>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</si>
  <si>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</si>
  <si>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</si>
  <si>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</si>
  <si>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</si>
  <si>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</si>
  <si>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</si>
  <si>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</si>
  <si>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</si>
  <si>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</si>
  <si>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</si>
  <si>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</si>
  <si>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</si>
  <si>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</si>
  <si>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</si>
  <si>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</si>
  <si>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</si>
  <si>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</si>
  <si>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</si>
  <si>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</si>
  <si>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</si>
  <si>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</si>
  <si>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</si>
  <si>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</si>
  <si>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</si>
  <si>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</si>
  <si>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</si>
  <si>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</si>
  <si>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</si>
  <si>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</si>
  <si>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</si>
  <si>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</si>
  <si>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</si>
  <si>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</si>
  <si>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</si>
  <si>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</si>
  <si>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</si>
  <si>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</si>
  <si>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</si>
  <si>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</si>
  <si>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</si>
  <si>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</si>
  <si>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</si>
  <si>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</si>
  <si>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</si>
  <si>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</si>
  <si>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</si>
  <si>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</si>
  <si>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</si>
  <si>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</si>
  <si>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</si>
  <si>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</si>
  <si>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</si>
  <si>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</si>
  <si>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</si>
  <si>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</si>
  <si>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</si>
  <si>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</si>
  <si>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</si>
  <si>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</si>
  <si>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</si>
  <si>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</si>
  <si>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</si>
  <si>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</si>
  <si>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</si>
  <si>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</si>
  <si>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</si>
  <si>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</si>
  <si>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</si>
  <si>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</si>
  <si>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</si>
  <si>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</si>
  <si>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</si>
  <si>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</si>
  <si>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</si>
  <si>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</si>
  <si>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</si>
  <si>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</si>
  <si>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</si>
  <si>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</si>
  <si>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</si>
  <si>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</si>
  <si>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</si>
  <si>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</si>
  <si>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</si>
  <si>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</si>
  <si>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</si>
  <si>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</si>
  <si>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</si>
  <si>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</si>
  <si>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</si>
  <si>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</si>
  <si>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</si>
  <si>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</si>
  <si>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</si>
  <si>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</si>
  <si>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</si>
  <si>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</si>
  <si>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</si>
  <si>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</si>
  <si>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</si>
  <si>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</si>
  <si>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</si>
  <si>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</si>
  <si>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</si>
  <si>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</si>
  <si>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</si>
  <si>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</si>
  <si>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</si>
  <si>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</si>
  <si>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</si>
  <si>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</si>
  <si>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</si>
  <si>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</si>
  <si>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</si>
  <si>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</si>
  <si>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</si>
  <si>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</si>
  <si>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</si>
  <si>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</si>
  <si>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</si>
  <si>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</si>
  <si>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</si>
  <si>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</si>
  <si>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</si>
  <si>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</si>
  <si>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</si>
  <si>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</si>
  <si>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</si>
  <si>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</si>
  <si>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</si>
  <si>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</si>
  <si>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</si>
  <si>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</si>
  <si>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</si>
  <si>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</si>
  <si>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</si>
  <si>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</si>
  <si>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</si>
  <si>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</si>
  <si>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</si>
  <si>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</si>
  <si>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</si>
  <si>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</si>
  <si>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</si>
  <si>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</si>
  <si>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</si>
  <si>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</si>
  <si>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</si>
  <si>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</si>
  <si>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</si>
  <si>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</si>
  <si>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</si>
  <si>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</si>
  <si>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</si>
  <si>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</si>
  <si>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</si>
  <si>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</si>
  <si>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</si>
  <si>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</si>
  <si>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</si>
  <si>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</si>
  <si>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</si>
  <si>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</si>
  <si>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</si>
  <si>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</si>
  <si>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</si>
  <si>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</si>
  <si>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</si>
  <si>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</si>
  <si>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</si>
  <si>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</si>
  <si>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</si>
  <si>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</si>
  <si>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</si>
  <si>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</si>
  <si>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</si>
  <si>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</si>
  <si>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</si>
  <si>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</si>
  <si>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</si>
  <si>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</si>
  <si>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</si>
  <si>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</si>
  <si>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</si>
  <si>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</si>
  <si>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</si>
  <si>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</si>
  <si>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</si>
  <si>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</si>
  <si>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</si>
  <si>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</si>
  <si>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</si>
  <si>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</si>
  <si>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</si>
  <si>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</si>
  <si>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</si>
  <si>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</si>
  <si>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</si>
  <si>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</si>
  <si>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</si>
  <si>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</si>
  <si>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</si>
  <si>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</si>
  <si>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</si>
  <si>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</si>
  <si>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</si>
  <si>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</si>
  <si>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</si>
  <si>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</si>
  <si>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</si>
  <si>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</si>
  <si>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</si>
  <si>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</si>
  <si>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</si>
  <si>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</si>
  <si>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</si>
  <si>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</si>
  <si>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</si>
  <si>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</si>
  <si>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</si>
  <si>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</si>
  <si>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</si>
  <si>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</si>
  <si>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</si>
  <si>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</si>
  <si>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</si>
  <si>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</si>
  <si>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</si>
  <si>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</si>
  <si>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</si>
  <si>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</si>
  <si>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</si>
  <si>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</si>
  <si>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</si>
  <si>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</si>
  <si>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</si>
  <si>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</si>
  <si>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</si>
  <si>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</si>
  <si>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</si>
  <si>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</si>
  <si>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</si>
  <si>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</si>
  <si>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</si>
  <si>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</si>
  <si>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</si>
  <si>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</si>
  <si>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</si>
  <si>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</si>
  <si>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</si>
  <si>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</si>
  <si>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</si>
  <si>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</si>
  <si>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</si>
  <si>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</si>
  <si>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</si>
  <si>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</si>
  <si>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</si>
  <si>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</si>
  <si>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</si>
  <si>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</si>
  <si>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</si>
  <si>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</si>
  <si>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</si>
  <si>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</si>
  <si>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</si>
  <si>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</si>
  <si>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</si>
  <si>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</si>
  <si>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</si>
  <si>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</si>
  <si>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</si>
  <si>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</si>
  <si>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</si>
  <si>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</si>
  <si>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</si>
  <si>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</si>
  <si>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</si>
  <si>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</si>
  <si>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</si>
  <si>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</si>
  <si>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</si>
  <si>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</si>
  <si>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</si>
  <si>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</si>
  <si>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</si>
  <si>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</si>
  <si>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</si>
  <si>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</si>
  <si>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</si>
  <si>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</si>
  <si>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</si>
  <si>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</si>
  <si>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</si>
  <si>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</si>
  <si>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</si>
  <si>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</si>
  <si>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</si>
  <si>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</si>
  <si>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</si>
  <si>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</si>
  <si>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</si>
  <si>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</si>
  <si>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</si>
  <si>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</si>
  <si>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</si>
  <si>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</si>
  <si>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</si>
  <si>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</si>
  <si>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</si>
  <si>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</si>
  <si>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</si>
  <si>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</si>
  <si>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</si>
  <si>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</si>
  <si>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</si>
  <si>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</si>
  <si>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</si>
  <si>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</si>
  <si>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</si>
  <si>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</si>
  <si>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</si>
  <si>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</si>
  <si>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</si>
  <si>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</si>
  <si>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</si>
  <si>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</si>
  <si>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</si>
  <si>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</si>
  <si>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</si>
  <si>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</si>
  <si>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</si>
  <si>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</si>
  <si>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</si>
  <si>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</si>
  <si>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</si>
  <si>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</si>
  <si>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</si>
  <si>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</si>
  <si>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</si>
  <si>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</si>
  <si>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</si>
  <si>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</si>
  <si>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</si>
  <si>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</si>
  <si>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</si>
  <si>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</si>
  <si>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</si>
  <si>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</si>
  <si>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</si>
  <si>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</si>
  <si>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</si>
  <si>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</si>
  <si>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</si>
  <si>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</si>
  <si>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</si>
  <si>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</si>
  <si>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</si>
  <si>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</si>
  <si>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</si>
  <si>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</si>
  <si>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</si>
  <si>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</si>
  <si>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</si>
  <si>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</si>
  <si>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</si>
  <si>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</si>
  <si>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</si>
  <si>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</si>
  <si>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</si>
  <si>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</si>
  <si>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</si>
  <si>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</si>
  <si>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</si>
  <si>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</si>
  <si>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</si>
  <si>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</si>
  <si>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</si>
  <si>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</si>
  <si>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</si>
  <si>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</si>
  <si>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</si>
  <si>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</si>
  <si>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</si>
  <si>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</si>
  <si>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</si>
  <si>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</si>
  <si>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</si>
  <si>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</si>
  <si>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</si>
  <si>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</si>
  <si>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</si>
  <si>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</si>
  <si>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</si>
  <si>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</si>
  <si>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</si>
  <si>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</si>
  <si>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</si>
  <si>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</si>
  <si>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</si>
  <si>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</si>
  <si>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</si>
  <si>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</si>
  <si>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</si>
  <si>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</si>
  <si>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</si>
  <si>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</si>
  <si>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</si>
  <si>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</si>
  <si>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</si>
  <si>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</si>
  <si>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</si>
  <si>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</si>
  <si>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</si>
  <si>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</si>
  <si>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</si>
  <si>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</si>
  <si>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</si>
  <si>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</si>
  <si>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</si>
  <si>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</si>
  <si>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</si>
  <si>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</si>
  <si>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</si>
  <si>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</si>
  <si>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</si>
  <si>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</si>
  <si>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</si>
  <si>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</si>
  <si>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</si>
  <si>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</si>
  <si>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</si>
  <si>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</si>
  <si>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</si>
  <si>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</si>
  <si>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</si>
  <si>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</si>
  <si>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</si>
  <si>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</si>
  <si>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</si>
  <si>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</si>
  <si>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</si>
  <si>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</si>
  <si>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</si>
  <si>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</si>
  <si>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</si>
  <si>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</si>
  <si>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</si>
  <si>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</si>
  <si>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</si>
  <si>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</si>
  <si>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</si>
  <si>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</si>
  <si>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</si>
  <si>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</si>
  <si>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</si>
  <si>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</si>
  <si>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</si>
  <si>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</si>
  <si>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</si>
  <si>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</si>
  <si>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</si>
  <si>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</si>
  <si>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</si>
  <si>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</si>
  <si>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</si>
  <si>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</si>
  <si>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</si>
  <si>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</si>
  <si>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</si>
  <si>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</si>
  <si>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</si>
  <si>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</si>
  <si>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</si>
  <si>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</si>
  <si>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</si>
  <si>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</si>
  <si>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</si>
  <si>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</si>
  <si>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</si>
  <si>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</si>
  <si>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</si>
  <si>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</si>
  <si>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</si>
  <si>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</si>
  <si>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</si>
  <si>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</si>
  <si>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</si>
  <si>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</si>
  <si>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</si>
  <si>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</si>
  <si>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</si>
  <si>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</si>
  <si>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</si>
  <si>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</si>
  <si>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</si>
  <si>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</si>
  <si>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</si>
  <si>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</si>
  <si>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</si>
  <si>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</si>
  <si>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</si>
  <si>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</si>
  <si>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</si>
  <si>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</si>
  <si>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</si>
  <si>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</si>
  <si>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</si>
  <si>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</si>
  <si>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</si>
  <si>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</si>
  <si>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</si>
  <si>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</si>
  <si>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</si>
  <si>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</si>
  <si>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</si>
  <si>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</si>
  <si>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</si>
  <si>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</si>
  <si>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</si>
  <si>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</si>
  <si>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</si>
  <si>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</si>
  <si>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</si>
  <si>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</si>
  <si>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</si>
  <si>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</si>
  <si>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</si>
  <si>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</si>
  <si>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</si>
  <si>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</si>
  <si>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</si>
  <si>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</si>
  <si>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</si>
  <si>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</si>
  <si>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</si>
  <si>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</si>
  <si>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</si>
  <si>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</si>
  <si>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</si>
  <si>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</si>
  <si>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</si>
  <si>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</si>
  <si>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</si>
  <si>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</si>
  <si>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</si>
  <si>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</si>
  <si>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</si>
  <si>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</si>
  <si>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</si>
  <si>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</si>
  <si>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</si>
  <si>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</si>
  <si>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</si>
  <si>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</si>
  <si>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</si>
  <si>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</si>
  <si>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</si>
  <si>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</si>
  <si>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</si>
  <si>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</si>
  <si>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</si>
  <si>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</si>
  <si>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</si>
  <si>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</si>
  <si>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</si>
  <si>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</si>
  <si>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</si>
  <si>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</si>
  <si>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</si>
  <si>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</si>
  <si>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</si>
  <si>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</si>
  <si>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</si>
  <si>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</si>
  <si>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</si>
  <si>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</si>
  <si>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</si>
  <si>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</si>
  <si>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</si>
  <si>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</si>
  <si>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</si>
  <si>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</si>
  <si>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</si>
  <si>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</si>
  <si>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</si>
  <si>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</si>
  <si>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</si>
  <si>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</si>
  <si>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</si>
  <si>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</si>
  <si>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</si>
  <si>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</si>
  <si>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</si>
  <si>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</si>
  <si>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</si>
  <si>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</si>
  <si>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</si>
  <si>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</si>
  <si>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</si>
  <si>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</si>
  <si>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</si>
  <si>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</si>
  <si>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</si>
  <si>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</si>
  <si>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</si>
  <si>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</si>
  <si>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</si>
  <si>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</si>
  <si>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</si>
  <si>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</si>
  <si>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</si>
  <si>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</si>
  <si>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</si>
  <si>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</si>
  <si>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</si>
  <si>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</si>
  <si>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</si>
  <si>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</si>
  <si>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</si>
  <si>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</si>
  <si>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</si>
  <si>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</si>
  <si>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</si>
  <si>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</si>
  <si>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</si>
  <si>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</si>
  <si>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</si>
  <si>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</si>
  <si>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</si>
  <si>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</si>
  <si>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</si>
  <si>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</si>
  <si>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</si>
  <si>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</si>
  <si>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</si>
  <si>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</si>
  <si>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</si>
  <si>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</si>
  <si>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</si>
  <si>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</si>
  <si>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</si>
  <si>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</si>
  <si>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</si>
  <si>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</si>
  <si>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</si>
  <si>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</si>
  <si>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</si>
  <si>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</si>
  <si>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</si>
  <si>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</si>
  <si>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</si>
  <si>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</si>
  <si>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</si>
  <si>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</si>
  <si>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</si>
  <si>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</si>
  <si>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</si>
  <si>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</si>
  <si>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</si>
  <si>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</si>
  <si>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</si>
  <si>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</si>
  <si>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</si>
  <si>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</si>
  <si>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</si>
  <si>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</si>
  <si>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</si>
  <si>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</si>
  <si>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</si>
  <si>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</si>
  <si>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</si>
  <si>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</si>
  <si>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</si>
  <si>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</si>
  <si>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</si>
  <si>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</si>
  <si>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</si>
  <si>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</si>
  <si>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</si>
  <si>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</si>
  <si>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</si>
  <si>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</si>
  <si>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</si>
  <si>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</si>
  <si>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</si>
  <si>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</si>
  <si>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</si>
  <si>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</si>
  <si>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</si>
  <si>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</si>
  <si>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</si>
  <si>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</si>
  <si>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</si>
  <si>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</si>
  <si>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</si>
  <si>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</si>
  <si>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</si>
  <si>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</si>
  <si>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</si>
  <si>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</si>
  <si>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</si>
  <si>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</si>
  <si>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</si>
  <si>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</si>
  <si>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</si>
  <si>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</si>
  <si>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</si>
  <si>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</si>
  <si>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</si>
  <si>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</si>
  <si>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</si>
  <si>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</si>
  <si>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</si>
  <si>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</si>
  <si>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</si>
  <si>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</si>
  <si>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</si>
  <si>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</si>
  <si>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</si>
  <si>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</si>
  <si>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</si>
  <si>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</si>
  <si>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</si>
  <si>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</si>
  <si>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</si>
  <si>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</si>
  <si>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</si>
  <si>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</si>
  <si>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</si>
  <si>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</si>
  <si>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</si>
  <si>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</si>
  <si>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</si>
  <si>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</si>
  <si>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</si>
  <si>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</si>
  <si>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</si>
  <si>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</si>
  <si>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</si>
  <si>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</si>
  <si>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</si>
  <si>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</si>
  <si>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</si>
  <si>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</si>
  <si>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</si>
  <si>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</si>
  <si>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</si>
  <si>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</si>
  <si>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</si>
  <si>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</si>
  <si>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</si>
  <si>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</si>
  <si>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</si>
  <si>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</si>
  <si>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</si>
  <si>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</si>
  <si>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</si>
  <si>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</si>
  <si>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</si>
  <si>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</si>
  <si>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</si>
  <si>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</si>
  <si>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</si>
  <si>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</si>
  <si>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</si>
  <si>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</si>
  <si>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</si>
  <si>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</si>
  <si>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</si>
  <si>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</si>
  <si>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</si>
  <si>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</si>
  <si>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</si>
  <si>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</si>
  <si>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</si>
  <si>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</si>
  <si>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</si>
  <si>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</si>
  <si>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</si>
  <si>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</si>
  <si>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</si>
  <si>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</si>
  <si>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</si>
  <si>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</si>
  <si>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</si>
  <si>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</si>
  <si>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</si>
  <si>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</si>
  <si>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</si>
  <si>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</si>
  <si>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</si>
  <si>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</si>
  <si>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</si>
  <si>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</si>
  <si>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</si>
  <si>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</si>
  <si>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</si>
  <si>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</si>
  <si>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</si>
  <si>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</si>
  <si>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</si>
  <si>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</si>
  <si>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</si>
  <si>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</si>
  <si>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</si>
  <si>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</si>
  <si>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</si>
  <si>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</si>
  <si>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</si>
  <si>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</si>
  <si>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</si>
  <si>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</si>
  <si>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</si>
  <si>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</si>
  <si>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</si>
  <si>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</si>
  <si>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</si>
  <si>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</si>
  <si>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</si>
  <si>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</si>
  <si>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</si>
  <si>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</si>
  <si>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</si>
  <si>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</si>
  <si>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</si>
  <si>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</si>
  <si>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</si>
  <si>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</si>
  <si>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</si>
  <si>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</si>
  <si>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</si>
  <si>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</si>
  <si>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</si>
  <si>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</si>
  <si>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</si>
  <si>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</si>
  <si>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</si>
  <si>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</si>
  <si>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</si>
  <si>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</si>
  <si>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</si>
  <si>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</si>
  <si>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</si>
  <si>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</si>
  <si>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</si>
  <si>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</si>
  <si>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</si>
  <si>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</si>
  <si>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</si>
  <si>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</si>
  <si>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</si>
  <si>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</si>
  <si>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</si>
  <si>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</si>
  <si>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</si>
  <si>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</si>
  <si>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</si>
  <si>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</si>
  <si>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</si>
  <si>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</si>
  <si>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</si>
  <si>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</si>
  <si>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</si>
  <si>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</si>
  <si>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</si>
  <si>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</si>
  <si>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</si>
  <si>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</si>
  <si>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</si>
  <si>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</si>
  <si>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</si>
  <si>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</si>
  <si>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</si>
  <si>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</si>
  <si>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</si>
  <si>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</si>
  <si>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</si>
  <si>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</si>
  <si>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</si>
  <si>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</si>
  <si>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</si>
  <si>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</si>
  <si>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</si>
  <si>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</si>
  <si>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</si>
  <si>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</si>
  <si>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</si>
  <si>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</si>
  <si>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</si>
  <si>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</si>
  <si>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</si>
  <si>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</si>
  <si>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</si>
  <si>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</si>
  <si>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</si>
  <si>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</si>
  <si>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</si>
  <si>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</si>
  <si>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</si>
  <si>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</si>
  <si>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</si>
  <si>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</si>
  <si>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</si>
  <si>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</si>
  <si>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</si>
  <si>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</si>
  <si>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</si>
  <si>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</si>
  <si>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</si>
  <si>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</si>
  <si>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</si>
  <si>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</si>
  <si>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</si>
  <si>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</si>
  <si>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</si>
  <si>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</si>
  <si>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</si>
  <si>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</si>
  <si>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</si>
  <si>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</si>
  <si>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</si>
  <si>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</si>
  <si>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</si>
  <si>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</si>
  <si>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</si>
  <si>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</si>
  <si>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</si>
  <si>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</si>
  <si>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</si>
  <si>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</si>
  <si>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</si>
  <si>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</si>
  <si>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</si>
  <si>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</si>
  <si>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</si>
  <si>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</si>
  <si>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</si>
  <si>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</si>
  <si>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</si>
  <si>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</si>
  <si>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</si>
  <si>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</si>
  <si>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</si>
  <si>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</si>
  <si>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</si>
  <si>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</si>
  <si>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</si>
  <si>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</si>
  <si>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</si>
  <si>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</si>
  <si>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</si>
  <si>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</si>
  <si>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</si>
  <si>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</si>
  <si>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</si>
  <si>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</si>
  <si>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</si>
  <si>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</si>
  <si>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</si>
  <si>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</si>
  <si>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</si>
  <si>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</si>
  <si>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</si>
  <si>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</si>
  <si>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</si>
  <si>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</si>
  <si>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</si>
  <si>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</si>
  <si>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</si>
  <si>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</si>
  <si>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</si>
  <si>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</si>
  <si>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</si>
  <si>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</si>
  <si>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</si>
  <si>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</si>
  <si>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</si>
  <si>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</si>
  <si>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</si>
  <si>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</si>
  <si>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</si>
  <si>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</si>
  <si>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</si>
  <si>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</si>
  <si>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</si>
  <si>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</si>
  <si>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</si>
  <si>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</si>
  <si>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</si>
  <si>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</si>
  <si>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</si>
  <si>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</si>
  <si>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</si>
  <si>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</si>
  <si>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</si>
  <si>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</si>
  <si>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</si>
  <si>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</si>
  <si>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</si>
  <si>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</si>
  <si>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</si>
  <si>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</si>
  <si>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</si>
  <si>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</si>
  <si>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</si>
  <si>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</si>
  <si>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</si>
  <si>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</si>
  <si>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</si>
  <si>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</si>
  <si>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</si>
  <si>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</si>
  <si>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</si>
  <si>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</si>
  <si>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</si>
  <si>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</si>
  <si>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</si>
  <si>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</si>
  <si>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</si>
  <si>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</si>
  <si>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</si>
  <si>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</si>
  <si>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</si>
  <si>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</si>
  <si>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</si>
  <si>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</si>
  <si>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</si>
  <si>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</si>
  <si>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</si>
  <si>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</si>
  <si>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</si>
  <si>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</si>
  <si>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</si>
  <si>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</si>
  <si>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</si>
  <si>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</si>
  <si>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</si>
  <si>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</si>
  <si>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</si>
  <si>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</si>
  <si>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</si>
  <si>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</si>
  <si>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</si>
  <si>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</si>
  <si>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</si>
  <si>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</si>
  <si>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</si>
  <si>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</si>
  <si>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</si>
  <si>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</si>
  <si>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</si>
  <si>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</si>
  <si>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</si>
  <si>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</si>
  <si>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</si>
  <si>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</si>
  <si>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</si>
  <si>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</si>
  <si>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</si>
  <si>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</si>
  <si>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</si>
  <si>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</si>
  <si>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</si>
  <si>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</si>
  <si>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</si>
  <si>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</si>
  <si>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</si>
  <si>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</si>
  <si>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</si>
  <si>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</si>
  <si>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</si>
  <si>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</si>
  <si>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</si>
  <si>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</si>
  <si>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</si>
  <si>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</si>
  <si>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</si>
  <si>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</si>
  <si>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</si>
  <si>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</si>
  <si>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</si>
  <si>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</si>
  <si>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</si>
  <si>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</si>
  <si>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</si>
  <si>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</si>
  <si>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</si>
  <si>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</si>
  <si>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</si>
  <si>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</si>
  <si>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</si>
  <si>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</si>
  <si>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</si>
  <si>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</si>
  <si>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</si>
  <si>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</si>
  <si>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</si>
  <si>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</si>
  <si>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</si>
  <si>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</si>
  <si>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</si>
  <si>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</si>
  <si>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</si>
  <si>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</si>
  <si>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</si>
  <si>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</si>
  <si>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</si>
  <si>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</si>
  <si>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</si>
  <si>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</si>
  <si>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</si>
  <si>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</si>
  <si>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</si>
  <si>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</si>
  <si>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</si>
  <si>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</si>
  <si>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</si>
  <si>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</si>
  <si>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</si>
  <si>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</si>
  <si>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</si>
  <si>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</si>
  <si>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</si>
  <si>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</si>
  <si>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</si>
  <si>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</si>
  <si>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</si>
  <si>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</si>
  <si>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</si>
  <si>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</si>
  <si>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</si>
  <si>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</si>
  <si>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</si>
  <si>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</si>
  <si>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</si>
  <si>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</si>
  <si>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</si>
  <si>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</si>
  <si>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</si>
  <si>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</si>
  <si>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</si>
  <si>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</si>
  <si>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</si>
  <si>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</si>
  <si>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</si>
  <si>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</si>
  <si>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</si>
  <si>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</si>
  <si>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</si>
  <si>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</si>
  <si>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</si>
  <si>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</si>
  <si>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</si>
  <si>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</si>
  <si>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</si>
  <si>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</si>
  <si>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</si>
  <si>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</si>
  <si>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</si>
  <si>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</si>
  <si>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</si>
  <si>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</si>
  <si>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</si>
  <si>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</si>
  <si>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</si>
  <si>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</si>
  <si>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</si>
  <si>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</si>
  <si>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</si>
  <si>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</si>
  <si>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</si>
  <si>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</si>
  <si>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</si>
  <si>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</si>
  <si>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</si>
  <si>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</si>
  <si>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</si>
  <si>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</si>
  <si>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</si>
  <si>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</si>
  <si>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</si>
  <si>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</si>
  <si>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</si>
  <si>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</si>
  <si>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</si>
  <si>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</si>
  <si>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</si>
  <si>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</si>
  <si>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</si>
  <si>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</si>
  <si>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</si>
  <si>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</si>
  <si>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</si>
  <si>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</si>
  <si>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</si>
  <si>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</si>
  <si>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</si>
  <si>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</si>
  <si>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</si>
  <si>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</si>
  <si>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</si>
  <si>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</si>
  <si>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</si>
  <si>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</si>
  <si>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</si>
  <si>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</si>
  <si>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</si>
  <si>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</si>
  <si>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</si>
  <si>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</si>
  <si>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</si>
  <si>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</si>
  <si>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</si>
  <si>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</si>
  <si>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</si>
  <si>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</si>
  <si>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</si>
  <si>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</si>
  <si>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</si>
  <si>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</si>
  <si>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</si>
  <si>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</si>
  <si>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</si>
  <si>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</si>
  <si>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</si>
  <si>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</si>
  <si>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</si>
  <si>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</si>
  <si>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</si>
  <si>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</si>
  <si>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</si>
  <si>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</si>
  <si>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</si>
  <si>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</si>
  <si>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</si>
  <si>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</si>
  <si>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</si>
  <si>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</si>
  <si>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</si>
  <si>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</si>
  <si>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</si>
  <si>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</si>
  <si>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</si>
  <si>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</si>
  <si>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</si>
  <si>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</si>
  <si>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</si>
  <si>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</si>
  <si>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</si>
  <si>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</si>
  <si>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</si>
  <si>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</si>
  <si>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</si>
  <si>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</si>
  <si>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</si>
  <si>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</si>
  <si>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</si>
  <si>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</si>
  <si>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</si>
  <si>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</si>
  <si>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</si>
  <si>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</si>
  <si>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</si>
  <si>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</si>
  <si>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</si>
  <si>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</si>
  <si>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</si>
  <si>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</si>
  <si>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</si>
  <si>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</si>
  <si>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</si>
  <si>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</si>
  <si>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</si>
  <si>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</si>
  <si>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</si>
  <si>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</si>
  <si>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</si>
  <si>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</si>
  <si>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</si>
  <si>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</si>
  <si>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</si>
  <si>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</si>
  <si>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</si>
  <si>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</si>
  <si>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</si>
  <si>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</si>
  <si>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</si>
  <si>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</si>
  <si>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</si>
  <si>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</si>
  <si>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</si>
  <si>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</si>
  <si>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</si>
  <si>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</si>
  <si>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</si>
  <si>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</si>
  <si>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</si>
  <si>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</si>
  <si>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</si>
  <si>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</si>
  <si>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</si>
  <si>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</si>
  <si>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</si>
  <si>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</si>
  <si>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</si>
  <si>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</si>
  <si>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</si>
  <si>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</si>
  <si>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</si>
  <si>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</si>
  <si>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</si>
  <si>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</si>
  <si>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</si>
  <si>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</si>
  <si>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</si>
  <si>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</si>
  <si>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</si>
  <si>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</si>
  <si>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</si>
  <si>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</si>
  <si>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</si>
  <si>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</si>
  <si>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</si>
  <si>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</si>
  <si>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</si>
  <si>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</si>
  <si>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</si>
  <si>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</si>
  <si>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</si>
  <si>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</si>
  <si>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</si>
  <si>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</si>
  <si>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</si>
  <si>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</si>
  <si>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</si>
  <si>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</si>
  <si>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</si>
  <si>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</si>
  <si>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</si>
  <si>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</si>
  <si>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</si>
  <si>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</si>
  <si>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</si>
  <si>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</si>
  <si>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</si>
  <si>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</si>
  <si>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</si>
  <si>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</si>
  <si>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</si>
  <si>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</si>
  <si>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</si>
  <si>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</si>
  <si>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</si>
  <si>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</si>
  <si>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</si>
  <si>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</si>
  <si>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</si>
  <si>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</si>
  <si>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</si>
  <si>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</si>
  <si>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</si>
  <si>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</si>
  <si>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</si>
  <si>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</si>
  <si>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</si>
  <si>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</si>
  <si>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</si>
  <si>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</si>
  <si>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</si>
  <si>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</si>
  <si>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</si>
  <si>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</si>
  <si>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</si>
  <si>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</si>
  <si>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</si>
  <si>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</si>
  <si>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</si>
  <si>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</si>
  <si>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</si>
  <si>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</si>
  <si>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</si>
  <si>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</si>
  <si>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</si>
  <si>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</si>
  <si>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</si>
  <si>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</si>
  <si>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</si>
  <si>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</si>
  <si>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</si>
  <si>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</si>
  <si>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</si>
  <si>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</si>
  <si>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</si>
  <si>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</si>
  <si>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</si>
  <si>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</si>
  <si>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</si>
  <si>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</si>
  <si>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</si>
  <si>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</si>
  <si>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</si>
  <si>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</si>
  <si>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</si>
  <si>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</si>
  <si>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</si>
  <si>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</si>
  <si>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</si>
  <si>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</si>
  <si>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</si>
  <si>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</si>
  <si>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</si>
  <si>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</si>
  <si>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</si>
  <si>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</si>
  <si>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</si>
  <si>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</si>
  <si>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</si>
  <si>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</si>
  <si>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</si>
  <si>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</si>
  <si>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</si>
  <si>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</si>
  <si>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</si>
  <si>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</si>
  <si>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</si>
  <si>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</si>
  <si>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</si>
  <si>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</si>
  <si>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</si>
  <si>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</si>
  <si>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</si>
  <si>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</si>
  <si>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</si>
  <si>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</si>
  <si>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</si>
  <si>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</si>
  <si>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</si>
  <si>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</si>
  <si>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</si>
  <si>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</si>
  <si>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</si>
  <si>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</si>
  <si>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</si>
  <si>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</si>
  <si>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</si>
  <si>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</si>
  <si>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</si>
  <si>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</si>
  <si>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</si>
  <si>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</si>
  <si>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</si>
  <si>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</si>
  <si>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</si>
  <si>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</si>
  <si>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</si>
  <si>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</si>
  <si>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</si>
  <si>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</si>
  <si>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</si>
  <si>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</si>
  <si>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</si>
  <si>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</si>
  <si>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</si>
  <si>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</si>
  <si>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</si>
  <si>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</si>
  <si>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</si>
  <si>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</si>
  <si>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</si>
  <si>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</si>
  <si>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</si>
  <si>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</si>
  <si>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</si>
  <si>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</si>
  <si>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</si>
  <si>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</si>
  <si>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</si>
  <si>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</si>
  <si>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</si>
  <si>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</si>
  <si>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</si>
  <si>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</si>
  <si>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</si>
  <si>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</si>
  <si>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</si>
  <si>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</si>
  <si>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</si>
  <si>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</si>
  <si>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</si>
  <si>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</si>
  <si>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</si>
  <si>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</si>
  <si>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</si>
  <si>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</si>
  <si>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</si>
  <si>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</si>
  <si>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</si>
  <si>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</si>
  <si>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</si>
  <si>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</si>
  <si>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</si>
  <si>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</si>
  <si>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</si>
  <si>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</si>
  <si>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</si>
  <si>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</si>
  <si>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</si>
  <si>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</si>
  <si>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</si>
  <si>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</si>
  <si>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</si>
  <si>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</si>
  <si>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</si>
  <si>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</si>
  <si>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</si>
  <si>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</si>
  <si>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</si>
  <si>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</si>
  <si>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</si>
  <si>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</si>
  <si>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</si>
  <si>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</si>
  <si>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</si>
  <si>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</si>
  <si>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</si>
  <si>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</si>
  <si>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</si>
  <si>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</si>
  <si>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</si>
  <si>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</si>
  <si>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</si>
  <si>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</si>
  <si>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</si>
  <si>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</si>
  <si>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</si>
  <si>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</si>
  <si>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</si>
  <si>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</si>
  <si>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</si>
  <si>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</si>
  <si>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</si>
  <si>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</si>
  <si>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</si>
  <si>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</si>
  <si>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</si>
  <si>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</si>
  <si>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</si>
  <si>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</si>
  <si>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</si>
  <si>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</si>
  <si>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</si>
  <si>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</si>
  <si>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</si>
  <si>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</si>
  <si>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</si>
  <si>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</si>
  <si>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</si>
  <si>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</si>
  <si>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</si>
  <si>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</si>
  <si>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</si>
  <si>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</si>
  <si>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</si>
  <si>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</si>
  <si>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</si>
  <si>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</si>
  <si>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</si>
  <si>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</si>
  <si>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</si>
  <si>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</si>
  <si>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</si>
  <si>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</si>
  <si>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</si>
  <si>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</si>
  <si>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</si>
  <si>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</si>
  <si>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</si>
  <si>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</si>
  <si>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</si>
  <si>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</si>
  <si>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</si>
  <si>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</si>
  <si>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</si>
  <si>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</si>
  <si>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</si>
  <si>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</si>
  <si>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</si>
  <si>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</si>
  <si>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</si>
  <si>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</si>
  <si>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</si>
  <si>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</si>
  <si>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</si>
  <si>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</si>
  <si>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</si>
  <si>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</si>
  <si>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</si>
  <si>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</si>
  <si>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</si>
  <si>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</si>
  <si>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</si>
  <si>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</si>
  <si>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</si>
  <si>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</si>
  <si>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</si>
  <si>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</si>
  <si>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</si>
  <si>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</si>
  <si>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</si>
  <si>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</si>
  <si>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</si>
  <si>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</si>
  <si>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</si>
  <si>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</si>
  <si>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</si>
  <si>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</si>
  <si>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</si>
  <si>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</si>
  <si>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</si>
  <si>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</si>
  <si>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</si>
  <si>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</si>
  <si>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</si>
  <si>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</si>
  <si>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</si>
  <si>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</si>
  <si>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</si>
  <si>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</si>
  <si>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</si>
  <si>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</si>
  <si>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</si>
  <si>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</si>
  <si>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</si>
  <si>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</si>
  <si>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</si>
  <si>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</si>
  <si>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</si>
  <si>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</si>
  <si>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</si>
  <si>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</si>
  <si>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</si>
  <si>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</si>
  <si>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</si>
  <si>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</si>
  <si>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</si>
  <si>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</si>
  <si>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</si>
  <si>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</si>
  <si>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</si>
  <si>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</si>
  <si>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</si>
  <si>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</si>
  <si>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</si>
  <si>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</si>
  <si>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</si>
  <si>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</si>
  <si>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</si>
  <si>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</si>
  <si>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</si>
  <si>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</si>
  <si>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</si>
  <si>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</si>
  <si>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</si>
  <si>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</si>
  <si>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</si>
  <si>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</si>
  <si>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</si>
  <si>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</si>
  <si>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</si>
  <si>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</si>
  <si>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</si>
  <si>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</si>
  <si>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</si>
  <si>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</si>
  <si>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</si>
  <si>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</si>
  <si>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</si>
  <si>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</si>
  <si>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</si>
  <si>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</si>
  <si>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</si>
  <si>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</si>
  <si>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</si>
  <si>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</si>
  <si>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</si>
  <si>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</si>
  <si>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</si>
  <si>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</si>
  <si>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</si>
  <si>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</si>
  <si>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</si>
  <si>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</si>
  <si>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</si>
  <si>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</si>
  <si>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</si>
  <si>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</si>
  <si>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</si>
  <si>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</si>
  <si>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</si>
  <si>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</si>
  <si>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</si>
  <si>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</si>
  <si>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</si>
  <si>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</si>
  <si>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</si>
  <si>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</si>
  <si>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</si>
  <si>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</si>
  <si>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</si>
  <si>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</si>
  <si>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</si>
  <si>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</si>
  <si>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</si>
  <si>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</si>
  <si>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</si>
  <si>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</si>
  <si>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</si>
  <si>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</si>
  <si>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</si>
  <si>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</si>
  <si>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</si>
  <si>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</si>
  <si>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</si>
  <si>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</si>
  <si>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</si>
  <si>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</si>
  <si>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</si>
  <si>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</si>
  <si>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</si>
  <si>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</si>
  <si>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</si>
  <si>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</si>
  <si>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</si>
  <si>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</si>
  <si>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</si>
  <si>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</si>
  <si>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</si>
  <si>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</si>
  <si>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</si>
  <si>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</si>
  <si>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</si>
  <si>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</si>
  <si>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</si>
  <si>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</si>
  <si>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</si>
  <si>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</si>
  <si>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</si>
  <si>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</si>
  <si>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</si>
  <si>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</si>
  <si>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</si>
  <si>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</si>
  <si>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</si>
  <si>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</si>
  <si>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</si>
  <si>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</si>
  <si>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</si>
  <si>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</si>
  <si>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</si>
  <si>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</si>
  <si>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</si>
  <si>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</si>
  <si>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</si>
  <si>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</si>
  <si>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</si>
  <si>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</si>
  <si>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</si>
  <si>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</si>
  <si>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</si>
  <si>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</si>
  <si>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</si>
  <si>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</si>
  <si>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</si>
  <si>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</si>
  <si>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</si>
  <si>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</si>
  <si>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</si>
  <si>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</si>
  <si>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</si>
  <si>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</si>
  <si>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</si>
  <si>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</si>
  <si>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</si>
  <si>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</si>
  <si>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</si>
  <si>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</si>
  <si>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</si>
  <si>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</si>
  <si>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</si>
  <si>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</si>
  <si>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</si>
  <si>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</si>
  <si>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</si>
  <si>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</si>
  <si>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</si>
  <si>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</si>
  <si>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</si>
  <si>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</si>
  <si>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</si>
  <si>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</si>
  <si>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</si>
  <si>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</si>
  <si>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</si>
  <si>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</si>
  <si>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</si>
  <si>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</si>
  <si>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</si>
  <si>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</si>
  <si>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</si>
  <si>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</si>
  <si>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</si>
  <si>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</si>
  <si>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</si>
  <si>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</si>
  <si>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</si>
  <si>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</si>
  <si>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</si>
  <si>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</si>
  <si>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</si>
  <si>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</si>
  <si>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</si>
  <si>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</si>
  <si>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</si>
  <si>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</si>
  <si>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</si>
  <si>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</si>
  <si>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</si>
  <si>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</si>
  <si>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</si>
  <si>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</si>
  <si>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</si>
  <si>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</si>
  <si>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</si>
  <si>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</si>
  <si>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</si>
  <si>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</si>
  <si>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</si>
  <si>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</si>
  <si>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</si>
  <si>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</si>
  <si>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</si>
  <si>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</si>
  <si>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</si>
  <si>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</si>
  <si>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</si>
  <si>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</si>
  <si>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</si>
  <si>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</si>
  <si>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</si>
  <si>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</si>
  <si>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</si>
  <si>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</si>
  <si>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</si>
  <si>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</si>
  <si>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</si>
  <si>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</si>
  <si>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</si>
  <si>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</si>
  <si>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</si>
  <si>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</si>
  <si>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</si>
  <si>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</si>
  <si>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</si>
  <si>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</si>
  <si>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</si>
  <si>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</si>
  <si>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</si>
  <si>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</si>
  <si>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</si>
  <si>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</si>
  <si>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</si>
  <si>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</si>
  <si>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</si>
  <si>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</si>
  <si>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</si>
  <si>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</si>
  <si>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</si>
  <si>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</si>
  <si>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</si>
  <si>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</si>
  <si>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</si>
  <si>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</si>
  <si>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</si>
  <si>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</si>
  <si>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</si>
  <si>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</si>
  <si>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</si>
  <si>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</si>
  <si>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</si>
  <si>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</si>
  <si>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</si>
  <si>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</si>
  <si>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</si>
  <si>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</si>
  <si>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</si>
  <si>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</si>
  <si>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</si>
  <si>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</si>
  <si>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</si>
  <si>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</si>
  <si>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</si>
  <si>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</si>
  <si>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</si>
  <si>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</si>
  <si>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</si>
  <si>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</si>
  <si>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</si>
  <si>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</si>
  <si>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</si>
  <si>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</si>
  <si>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</si>
  <si>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</si>
  <si>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</si>
  <si>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</si>
  <si>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</si>
  <si>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</si>
  <si>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</si>
  <si>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</si>
  <si>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</si>
  <si>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</si>
  <si>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</si>
  <si>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</si>
  <si>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</si>
  <si>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</si>
  <si>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</si>
  <si>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</si>
  <si>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</si>
  <si>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</si>
  <si>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</si>
  <si>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</si>
  <si>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</si>
  <si>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</si>
  <si>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</si>
  <si>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</si>
  <si>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</si>
  <si>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</si>
  <si>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</si>
  <si>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</si>
  <si>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</si>
  <si>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</si>
  <si>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</si>
  <si>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</si>
  <si>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</si>
  <si>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</si>
  <si>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</si>
  <si>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</si>
  <si>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</si>
  <si>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</si>
  <si>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</si>
  <si>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</si>
  <si>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</si>
  <si>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</si>
  <si>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</si>
  <si>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</si>
  <si>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</si>
  <si>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</si>
  <si>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</si>
  <si>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</si>
  <si>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</si>
  <si>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</si>
  <si>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</si>
  <si>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</si>
  <si>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</si>
  <si>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</si>
  <si>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</si>
  <si>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</si>
  <si>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</si>
  <si>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</si>
  <si>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</si>
  <si>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</si>
  <si>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</si>
  <si>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</si>
  <si>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</si>
  <si>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</si>
  <si>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</si>
  <si>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</si>
  <si>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</si>
  <si>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</si>
  <si>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</si>
  <si>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</si>
  <si>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</si>
  <si>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</si>
  <si>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</si>
  <si>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</si>
  <si>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</si>
  <si>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</si>
  <si>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</si>
  <si>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</si>
  <si>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</si>
  <si>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</si>
  <si>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</si>
  <si>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</si>
  <si>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</si>
  <si>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</si>
  <si>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</si>
  <si>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</si>
  <si>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</si>
  <si>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</si>
  <si>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</si>
  <si>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</si>
  <si>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</si>
  <si>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</si>
  <si>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</si>
  <si>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</si>
  <si>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</si>
  <si>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</si>
  <si>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</si>
  <si>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</si>
  <si>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</si>
  <si>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</si>
  <si>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</si>
  <si>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</si>
  <si>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</si>
  <si>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</si>
  <si>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</si>
  <si>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</si>
  <si>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</si>
  <si>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</si>
  <si>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</si>
  <si>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</si>
  <si>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</si>
  <si>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</si>
  <si>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</si>
  <si>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</si>
  <si>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</si>
  <si>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</si>
  <si>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</si>
  <si>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</si>
  <si>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</si>
  <si>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</si>
  <si>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</si>
  <si>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</si>
  <si>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</si>
  <si>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</si>
  <si>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</si>
  <si>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</si>
  <si>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</si>
  <si>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</si>
  <si>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</si>
  <si>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</si>
  <si>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</si>
  <si>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</si>
  <si>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</si>
  <si>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</si>
  <si>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</si>
  <si>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</si>
  <si>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</si>
  <si>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</si>
  <si>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</si>
  <si>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</si>
  <si>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</si>
  <si>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</si>
  <si>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</si>
  <si>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</si>
  <si>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</si>
  <si>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</si>
  <si>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</si>
  <si>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</si>
  <si>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</si>
  <si>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</si>
  <si>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</si>
  <si>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</si>
  <si>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</si>
  <si>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</si>
  <si>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</si>
  <si>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</si>
  <si>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</si>
  <si>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</si>
  <si>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</si>
  <si>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</si>
  <si>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</si>
  <si>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</si>
  <si>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</si>
  <si>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</si>
  <si>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</si>
  <si>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</si>
  <si>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</si>
  <si>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</si>
  <si>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</si>
  <si>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</si>
  <si>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</si>
  <si>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</si>
  <si>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</si>
  <si>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</si>
  <si>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</si>
  <si>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</si>
  <si>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</si>
  <si>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</si>
  <si>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</si>
  <si>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</si>
  <si>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</si>
  <si>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</si>
  <si>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</si>
  <si>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</si>
  <si>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</si>
  <si>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</si>
  <si>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</si>
  <si>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</si>
  <si>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</si>
  <si>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</si>
  <si>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</si>
  <si>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</si>
  <si>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</si>
  <si>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</si>
  <si>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</si>
  <si>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</si>
  <si>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</si>
  <si>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</si>
  <si>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</si>
  <si>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</si>
  <si>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</si>
  <si>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</si>
  <si>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</si>
  <si>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</si>
  <si>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</si>
  <si>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</si>
  <si>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</si>
  <si>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</si>
  <si>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</si>
  <si>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</si>
  <si>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</si>
  <si>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</si>
  <si>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</si>
  <si>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</si>
  <si>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</si>
  <si>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</si>
  <si>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</si>
  <si>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</si>
  <si>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</si>
  <si>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</si>
  <si>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</si>
  <si>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</si>
  <si>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</si>
  <si>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</si>
  <si>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</si>
  <si>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</si>
  <si>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</si>
  <si>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</si>
  <si>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</si>
  <si>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</si>
  <si>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</si>
  <si>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</si>
  <si>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</si>
  <si>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</si>
  <si>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</si>
  <si>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</si>
  <si>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</si>
  <si>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</si>
  <si>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</si>
  <si>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</si>
  <si>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</si>
  <si>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</si>
  <si>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</si>
  <si>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</si>
  <si>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</si>
  <si>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</si>
  <si>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</si>
  <si>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</si>
  <si>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</si>
  <si>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</si>
  <si>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</si>
  <si>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</si>
  <si>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</si>
  <si>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</si>
  <si>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</si>
  <si>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</si>
  <si>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</si>
  <si>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</si>
  <si>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</si>
  <si>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</si>
  <si>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</si>
  <si>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</si>
  <si>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</si>
  <si>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</si>
  <si>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</si>
  <si>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</si>
  <si>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</si>
  <si>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</si>
  <si>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</si>
  <si>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</si>
  <si>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</si>
  <si>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</si>
  <si>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</si>
  <si>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</si>
  <si>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</si>
  <si>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</si>
  <si>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</si>
  <si>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</si>
  <si>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</si>
  <si>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</si>
  <si>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</si>
  <si>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</si>
  <si>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</si>
  <si>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</si>
  <si>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</si>
  <si>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</si>
  <si>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</si>
  <si>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</si>
  <si>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</si>
  <si>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</si>
  <si>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</si>
  <si>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</si>
  <si>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</si>
  <si>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</si>
  <si>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</si>
  <si>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</si>
  <si>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</si>
  <si>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</si>
  <si>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</si>
  <si>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</si>
  <si>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</si>
  <si>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</si>
  <si>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</si>
  <si>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</si>
  <si>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</si>
  <si>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</si>
  <si>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</si>
  <si>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</si>
  <si>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</si>
  <si>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</si>
  <si>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</si>
  <si>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</si>
  <si>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</si>
  <si>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</si>
  <si>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</si>
  <si>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</si>
  <si>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</si>
  <si>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</si>
  <si>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</si>
  <si>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</si>
  <si>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</si>
  <si>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</si>
  <si>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</si>
  <si>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</si>
  <si>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</si>
  <si>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</si>
  <si>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</si>
  <si>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</si>
  <si>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</si>
  <si>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</si>
  <si>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</si>
  <si>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</si>
  <si>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</si>
  <si>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</si>
  <si>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</si>
  <si>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</si>
  <si>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</si>
  <si>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</si>
  <si>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</si>
  <si>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</si>
  <si>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</si>
  <si>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</si>
  <si>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</si>
  <si>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</si>
  <si>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</si>
  <si>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</si>
  <si>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</si>
  <si>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</si>
  <si>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</si>
  <si>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</si>
  <si>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</si>
  <si>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</si>
  <si>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</si>
  <si>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</si>
  <si>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</si>
  <si>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</si>
  <si>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</si>
  <si>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</si>
  <si>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</si>
  <si>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</si>
  <si>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</si>
  <si>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</si>
  <si>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</si>
  <si>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</si>
  <si>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</si>
  <si>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</si>
  <si>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</si>
  <si>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</si>
  <si>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</si>
  <si>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</si>
  <si>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</si>
  <si>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</si>
  <si>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</si>
  <si>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</si>
  <si>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</si>
  <si>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</si>
  <si>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</si>
  <si>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</si>
  <si>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</si>
  <si>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</si>
  <si>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</si>
  <si>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</si>
  <si>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</si>
  <si>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</si>
  <si>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</si>
  <si>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</si>
  <si>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</si>
  <si>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</si>
  <si>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</si>
  <si>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</si>
  <si>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</si>
  <si>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</si>
  <si>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</si>
  <si>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</si>
  <si>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</si>
  <si>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</si>
  <si>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</si>
  <si>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</si>
  <si>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</si>
  <si>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</si>
  <si>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</si>
  <si>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</si>
  <si>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</si>
  <si>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</si>
  <si>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</si>
  <si>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</si>
  <si>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</si>
  <si>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</si>
  <si>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</si>
  <si>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</si>
  <si>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</si>
  <si>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</si>
  <si>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</si>
  <si>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</si>
  <si>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</si>
  <si>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</si>
  <si>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</si>
  <si>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</si>
  <si>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</si>
  <si>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</si>
  <si>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</si>
  <si>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</si>
  <si>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</si>
  <si>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</si>
  <si>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</si>
  <si>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</si>
  <si>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</si>
  <si>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</si>
  <si>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</si>
  <si>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</si>
  <si>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</si>
  <si>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</si>
  <si>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</si>
  <si>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</si>
  <si>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</si>
  <si>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</si>
  <si>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</si>
  <si>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</si>
  <si>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</si>
  <si>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</si>
  <si>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</si>
  <si>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</si>
  <si>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</si>
  <si>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</si>
  <si>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</si>
  <si>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</si>
  <si>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</si>
  <si>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</si>
  <si>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</si>
  <si>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</si>
  <si>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</si>
  <si>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</si>
  <si>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</si>
  <si>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</si>
  <si>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</si>
  <si>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</si>
  <si>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</si>
  <si>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</si>
  <si>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</si>
  <si>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</si>
  <si>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</si>
  <si>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</si>
  <si>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</si>
  <si>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</si>
  <si>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</si>
  <si>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</si>
  <si>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</si>
  <si>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</si>
  <si>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</si>
  <si>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</si>
  <si>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</si>
  <si>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</si>
  <si>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</si>
  <si>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</si>
  <si>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</si>
  <si>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</si>
  <si>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</si>
  <si>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</si>
  <si>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</si>
  <si>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</si>
  <si>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</si>
  <si>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</si>
  <si>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</si>
  <si>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</si>
  <si>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</si>
  <si>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</si>
  <si>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</si>
  <si>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</si>
  <si>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</si>
  <si>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</si>
  <si>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</si>
  <si>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</si>
  <si>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</si>
  <si>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</si>
  <si>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</si>
  <si>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</si>
  <si>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</si>
  <si>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</si>
  <si>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</si>
  <si>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</si>
  <si>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</si>
  <si>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</si>
  <si>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</si>
  <si>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</si>
  <si>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</si>
  <si>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</si>
  <si>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</si>
  <si>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</si>
  <si>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</si>
  <si>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</si>
  <si>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</si>
  <si>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</si>
  <si>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</si>
  <si>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</si>
  <si>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</si>
  <si>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</si>
  <si>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</si>
  <si>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</si>
  <si>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</si>
  <si>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</si>
  <si>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</si>
  <si>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</si>
  <si>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</si>
  <si>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</si>
  <si>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</si>
  <si>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</si>
  <si>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</si>
  <si>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</si>
  <si>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</si>
  <si>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</si>
  <si>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</si>
  <si>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</si>
  <si>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</si>
  <si>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</si>
  <si>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</si>
  <si>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</si>
  <si>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</si>
  <si>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</si>
  <si>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</si>
  <si>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</si>
  <si>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</si>
  <si>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</si>
  <si>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</si>
  <si>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</si>
  <si>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</si>
  <si>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</si>
  <si>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</si>
  <si>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</si>
  <si>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</si>
  <si>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</si>
  <si>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</si>
  <si>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</si>
  <si>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</si>
  <si>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</si>
  <si>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</si>
  <si>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</si>
  <si>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</si>
  <si>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</si>
  <si>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</si>
  <si>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</si>
  <si>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</si>
  <si>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</si>
  <si>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</si>
  <si>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</si>
  <si>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</si>
  <si>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</si>
  <si>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</si>
  <si>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</si>
  <si>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</si>
  <si>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</si>
  <si>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</si>
  <si>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</si>
  <si>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</si>
  <si>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</si>
  <si>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</si>
  <si>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</si>
  <si>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</si>
  <si>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</si>
  <si>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</si>
  <si>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</si>
  <si>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</si>
  <si>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</si>
  <si>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</si>
  <si>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</si>
  <si>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</si>
  <si>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</si>
  <si>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</si>
  <si>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</si>
  <si>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</si>
  <si>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</si>
  <si>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</si>
  <si>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</si>
  <si>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</si>
  <si>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</si>
  <si>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</si>
  <si>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</si>
  <si>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</si>
  <si>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</si>
  <si>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</si>
  <si>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</si>
  <si>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</si>
  <si>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</si>
  <si>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</si>
  <si>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</si>
  <si>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</si>
  <si>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</si>
  <si>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</si>
  <si>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</si>
  <si>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</si>
  <si>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</si>
  <si>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</si>
  <si>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</si>
  <si>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</si>
  <si>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</si>
  <si>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</si>
  <si>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</si>
  <si>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</si>
  <si>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</si>
  <si>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</si>
  <si>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</si>
  <si>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</si>
  <si>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</si>
  <si>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</si>
  <si>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</si>
  <si>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</si>
  <si>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</si>
  <si>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</si>
  <si>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</si>
  <si>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</si>
  <si>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</si>
  <si>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</si>
  <si>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</si>
  <si>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</si>
  <si>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</si>
  <si>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</si>
  <si>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</si>
  <si>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</si>
  <si>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</si>
  <si>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</si>
  <si>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</si>
  <si>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</si>
  <si>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</si>
  <si>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</si>
  <si>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</si>
  <si>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</si>
  <si>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</si>
  <si>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</si>
  <si>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</si>
  <si>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</si>
  <si>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</si>
  <si>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</si>
  <si>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</si>
  <si>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</si>
  <si>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</si>
  <si>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</si>
  <si>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</si>
  <si>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</si>
  <si>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</si>
  <si>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</si>
  <si>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</si>
  <si>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</si>
  <si>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</si>
  <si>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</si>
  <si>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</si>
  <si>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</si>
  <si>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</si>
  <si>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</si>
  <si>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</si>
  <si>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</si>
  <si>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</si>
  <si>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</si>
  <si>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</si>
  <si>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</si>
  <si>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</si>
  <si>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</si>
  <si>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</si>
  <si>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</si>
  <si>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</si>
  <si>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</si>
  <si>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</si>
  <si>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</si>
  <si>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</si>
  <si>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</si>
  <si>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</si>
  <si>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</si>
  <si>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</si>
  <si>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</si>
  <si>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</si>
  <si>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</si>
  <si>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</si>
  <si>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</si>
  <si>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</si>
  <si>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</si>
  <si>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</si>
  <si>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</si>
  <si>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</si>
  <si>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</si>
  <si>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</si>
  <si>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</si>
  <si>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</si>
  <si>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</si>
  <si>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</si>
  <si>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</si>
  <si>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</si>
  <si>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</si>
  <si>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</si>
  <si>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</si>
  <si>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</si>
  <si>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</si>
  <si>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</si>
  <si>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</si>
  <si>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</si>
  <si>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</si>
  <si>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</si>
  <si>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</si>
  <si>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</si>
  <si>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</si>
  <si>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</si>
  <si>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</si>
  <si>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</si>
  <si>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</si>
  <si>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</si>
  <si>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</si>
  <si>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</si>
  <si>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</si>
  <si>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</si>
  <si>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</si>
  <si>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</si>
  <si>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</si>
  <si>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</si>
  <si>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</si>
  <si>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</si>
  <si>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</si>
  <si>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</si>
  <si>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</si>
  <si>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</si>
  <si>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</si>
  <si>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</si>
  <si>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</si>
  <si>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</si>
  <si>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</si>
  <si>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</si>
  <si>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</si>
  <si>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</si>
  <si>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</si>
  <si>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</si>
  <si>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</si>
  <si>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</si>
  <si>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</si>
  <si>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</si>
  <si>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</si>
  <si>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</si>
  <si>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</si>
  <si>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</si>
  <si>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</si>
  <si>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</si>
  <si>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</si>
  <si>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</si>
  <si>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</si>
  <si>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</si>
  <si>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</si>
  <si>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</si>
  <si>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</si>
  <si>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</si>
  <si>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</si>
  <si>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</si>
  <si>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</si>
  <si>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</si>
  <si>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</si>
  <si>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</si>
  <si>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</si>
  <si>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</si>
  <si>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</si>
  <si>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</si>
  <si>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</si>
  <si>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</si>
  <si>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</si>
  <si>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</si>
  <si>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</si>
  <si>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</si>
  <si>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</si>
  <si>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</si>
  <si>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</si>
  <si>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</si>
  <si>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</si>
  <si>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</si>
  <si>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</si>
  <si>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</si>
  <si>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</si>
  <si>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</si>
  <si>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</si>
  <si>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</si>
  <si>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</si>
  <si>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</si>
  <si>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</si>
  <si>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</si>
  <si>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</si>
  <si>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</si>
  <si>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</si>
  <si>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</si>
  <si>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</si>
  <si>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</si>
  <si>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</si>
  <si>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</si>
  <si>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</si>
  <si>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</si>
  <si>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</si>
  <si>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</si>
  <si>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</si>
  <si>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</si>
  <si>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</si>
  <si>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</si>
  <si>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</si>
  <si>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</si>
  <si>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</si>
  <si>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</si>
  <si>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</si>
  <si>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</si>
  <si>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</si>
  <si>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</si>
  <si>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</si>
  <si>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</si>
  <si>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</si>
  <si>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</si>
  <si>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</si>
  <si>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</si>
  <si>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</si>
  <si>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</si>
  <si>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</si>
  <si>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</si>
  <si>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</si>
  <si>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</si>
  <si>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</si>
  <si>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</si>
  <si>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</si>
  <si>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</si>
  <si>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</si>
  <si>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</si>
  <si>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</si>
  <si>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</si>
  <si>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</si>
  <si>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</si>
  <si>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</si>
  <si>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</si>
  <si>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</si>
  <si>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</si>
  <si>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</si>
  <si>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</si>
  <si>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</si>
  <si>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</si>
  <si>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</si>
  <si>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</si>
  <si>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</si>
  <si>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</si>
  <si>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</si>
  <si>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</si>
  <si>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</si>
  <si>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</si>
  <si>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</si>
  <si>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</si>
  <si>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</si>
  <si>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</si>
  <si>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</si>
  <si>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</si>
  <si>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</si>
  <si>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</si>
  <si>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</si>
  <si>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</si>
  <si>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</si>
  <si>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</si>
  <si>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</si>
  <si>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</si>
  <si>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</si>
  <si>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</si>
  <si>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</si>
  <si>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</si>
  <si>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</si>
  <si>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</si>
  <si>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</si>
  <si>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</si>
  <si>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</si>
  <si>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</si>
  <si>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</si>
  <si>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</si>
  <si>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</si>
  <si>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</si>
  <si>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</si>
  <si>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</si>
  <si>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</si>
  <si>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</si>
  <si>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</si>
  <si>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</si>
  <si>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</si>
  <si>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</si>
  <si>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</si>
  <si>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</si>
  <si>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</si>
  <si>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</si>
  <si>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</si>
  <si>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</si>
  <si>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</si>
  <si>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</si>
  <si>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</si>
  <si>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</si>
  <si>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</si>
  <si>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</si>
  <si>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</si>
  <si>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</si>
  <si>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</si>
  <si>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</si>
  <si>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</si>
  <si>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</si>
  <si>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</si>
  <si>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</si>
  <si>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</si>
  <si>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</si>
  <si>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</si>
  <si>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</si>
  <si>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</si>
  <si>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</si>
  <si>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</si>
  <si>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</si>
  <si>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</si>
  <si>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</si>
  <si>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</si>
  <si>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</si>
  <si>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</si>
  <si>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</si>
  <si>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</si>
  <si>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</si>
  <si>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</si>
  <si>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</si>
  <si>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</si>
  <si>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</si>
  <si>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</si>
  <si>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</si>
  <si>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</si>
  <si>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</si>
  <si>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</si>
  <si>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</si>
  <si>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</si>
  <si>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</si>
  <si>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</si>
  <si>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</si>
  <si>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</si>
  <si>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</si>
  <si>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</si>
  <si>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</si>
  <si>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</si>
  <si>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</si>
  <si>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</si>
  <si>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</si>
  <si>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</si>
  <si>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</si>
  <si>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</si>
  <si>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</si>
  <si>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</si>
  <si>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</si>
  <si>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</si>
  <si>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</si>
  <si>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</si>
  <si>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</si>
  <si>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</si>
  <si>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</si>
  <si>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</si>
  <si>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</si>
  <si>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</si>
  <si>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</si>
  <si>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</si>
  <si>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</si>
  <si>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</si>
  <si>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</si>
  <si>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</si>
  <si>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</si>
  <si>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</si>
  <si>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</si>
  <si>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</si>
  <si>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</si>
  <si>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</si>
  <si>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</si>
  <si>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</si>
  <si>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</si>
  <si>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</si>
  <si>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</si>
  <si>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</si>
  <si>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</si>
  <si>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</si>
  <si>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</si>
  <si>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</si>
  <si>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</si>
  <si>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</si>
  <si>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</si>
  <si>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</si>
  <si>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</si>
  <si>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</si>
  <si>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</si>
  <si>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</si>
  <si>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</si>
  <si>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</si>
  <si>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</si>
  <si>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</si>
  <si>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</si>
  <si>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</si>
  <si>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</si>
  <si>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</si>
  <si>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</si>
  <si>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</si>
  <si>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</si>
  <si>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</si>
  <si>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</si>
  <si>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</si>
  <si>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</si>
  <si>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</si>
  <si>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</si>
  <si>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</si>
  <si>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</si>
  <si>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</si>
  <si>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</si>
  <si>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</si>
  <si>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</si>
  <si>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</si>
  <si>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</si>
  <si>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</si>
  <si>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</si>
  <si>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</si>
  <si>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</si>
  <si>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</si>
  <si>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</si>
  <si>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</si>
  <si>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</si>
  <si>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</si>
  <si>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</si>
  <si>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</si>
  <si>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</si>
  <si>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</si>
  <si>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</si>
  <si>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</si>
  <si>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</si>
  <si>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</si>
  <si>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</si>
  <si>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</si>
  <si>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</si>
  <si>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</si>
  <si>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</si>
  <si>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</si>
  <si>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</si>
  <si>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</si>
  <si>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</si>
  <si>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</si>
  <si>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</si>
  <si>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</si>
  <si>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</si>
  <si>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</si>
  <si>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</si>
  <si>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</si>
  <si>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</si>
  <si>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</si>
  <si>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</si>
  <si>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</si>
  <si>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</si>
  <si>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</si>
  <si>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</si>
  <si>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</si>
  <si>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</si>
  <si>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</si>
  <si>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</si>
  <si>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</si>
  <si>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</si>
  <si>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</si>
  <si>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</si>
  <si>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</si>
  <si>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</si>
  <si>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</si>
  <si>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</si>
  <si>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</si>
  <si>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</si>
  <si>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</si>
  <si>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</si>
  <si>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</si>
  <si>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</si>
  <si>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</si>
  <si>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</si>
  <si>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</si>
  <si>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</si>
  <si>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</si>
  <si>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</si>
  <si>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</si>
  <si>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</si>
  <si>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</si>
  <si>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</si>
  <si>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</si>
  <si>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</si>
  <si>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</si>
  <si>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</si>
  <si>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</si>
  <si>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</si>
  <si>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</si>
  <si>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</si>
  <si>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</si>
  <si>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</si>
  <si>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</si>
  <si>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</si>
  <si>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</si>
  <si>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</si>
  <si>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</si>
  <si>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</si>
  <si>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</si>
  <si>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</si>
  <si>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</si>
  <si>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</si>
  <si>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</si>
  <si>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</si>
  <si>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</si>
  <si>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</si>
  <si>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</si>
  <si>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</si>
  <si>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</si>
  <si>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</si>
  <si>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</si>
  <si>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</si>
  <si>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</si>
  <si>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</si>
  <si>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</si>
  <si>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</si>
  <si>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</si>
  <si>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</si>
  <si>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</si>
  <si>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</si>
  <si>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</si>
  <si>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</si>
  <si>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</si>
  <si>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</si>
  <si>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</si>
  <si>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</si>
  <si>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</si>
  <si>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</si>
  <si>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</si>
  <si>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</si>
  <si>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</si>
  <si>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</si>
  <si>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</si>
  <si>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</si>
  <si>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</si>
  <si>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</si>
  <si>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</si>
  <si>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</si>
  <si>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</si>
  <si>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</si>
  <si>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</si>
  <si>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</si>
  <si>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</si>
  <si>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</si>
  <si>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</si>
  <si>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</si>
  <si>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</si>
  <si>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</si>
  <si>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</si>
  <si>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</si>
  <si>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</si>
  <si>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</si>
  <si>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</si>
  <si>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</si>
  <si>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</si>
  <si>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</si>
  <si>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</si>
  <si>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</si>
  <si>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</si>
  <si>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</si>
  <si>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</si>
  <si>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</si>
  <si>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</si>
  <si>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</si>
  <si>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</si>
  <si>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</si>
  <si>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</si>
  <si>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</si>
  <si>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</si>
  <si>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</si>
  <si>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</si>
  <si>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</si>
  <si>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</si>
  <si>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</si>
  <si>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</si>
  <si>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</si>
  <si>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</si>
  <si>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</si>
  <si>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</si>
  <si>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</si>
  <si>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</si>
  <si>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</si>
  <si>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</si>
  <si>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</si>
  <si>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</si>
  <si>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</si>
  <si>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</si>
  <si>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</si>
  <si>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</si>
  <si>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</si>
  <si>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</si>
  <si>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</si>
  <si>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</si>
  <si>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</si>
  <si>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</si>
  <si>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</si>
  <si>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</si>
  <si>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</si>
  <si>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</si>
  <si>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</si>
  <si>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</si>
  <si>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</si>
  <si>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</si>
  <si>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</si>
  <si>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</si>
  <si>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</si>
  <si>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</si>
  <si>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</si>
  <si>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</si>
  <si>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</si>
  <si>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</si>
  <si>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</si>
  <si>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</si>
  <si>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</si>
  <si>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</si>
  <si>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</si>
  <si>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</si>
  <si>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</si>
  <si>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</si>
  <si>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</si>
  <si>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</si>
  <si>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</si>
  <si>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</si>
  <si>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</si>
  <si>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</si>
  <si>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</si>
  <si>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</si>
  <si>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</si>
  <si>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</si>
  <si>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</si>
  <si>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</si>
  <si>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</si>
  <si>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</si>
  <si>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</si>
  <si>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</si>
  <si>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</si>
  <si>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</si>
  <si>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</si>
  <si>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</si>
  <si>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</si>
  <si>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</si>
  <si>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</si>
  <si>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</si>
  <si>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</si>
  <si>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</si>
  <si>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</si>
  <si>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</si>
  <si>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</si>
  <si>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</si>
  <si>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</si>
  <si>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</si>
  <si>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</si>
  <si>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</si>
  <si>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</si>
  <si>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</si>
  <si>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</si>
  <si>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</si>
  <si>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</si>
  <si>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</si>
  <si>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</si>
  <si>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</si>
  <si>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</si>
  <si>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</si>
  <si>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</si>
  <si>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</si>
  <si>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</si>
  <si>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</si>
  <si>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</si>
  <si>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</si>
  <si>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</si>
  <si>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</si>
  <si>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</si>
  <si>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</si>
  <si>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</si>
  <si>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</si>
  <si>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</si>
  <si>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</si>
  <si>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</si>
  <si>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</si>
  <si>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</si>
  <si>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</si>
  <si>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</si>
  <si>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</si>
  <si>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</si>
  <si>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</si>
  <si>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</si>
  <si>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</si>
  <si>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</si>
  <si>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</si>
  <si>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</si>
  <si>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</si>
  <si>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</si>
  <si>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</si>
  <si>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</si>
  <si>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</si>
  <si>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</si>
  <si>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</si>
  <si>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</si>
  <si>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</si>
  <si>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</si>
  <si>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</si>
  <si>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</si>
  <si>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</si>
  <si>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</si>
  <si>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</si>
  <si>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</si>
  <si>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</si>
  <si>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</si>
  <si>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</si>
  <si>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</si>
  <si>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</si>
  <si>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</si>
  <si>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</si>
  <si>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</si>
  <si>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</si>
  <si>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</si>
  <si>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</si>
  <si>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</si>
  <si>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</si>
  <si>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</si>
  <si>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</si>
  <si>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</si>
  <si>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</si>
  <si>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</si>
  <si>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</si>
  <si>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</si>
  <si>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</si>
  <si>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</si>
  <si>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</si>
  <si>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</si>
  <si>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</si>
  <si>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</si>
  <si>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</si>
  <si>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</si>
  <si>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</si>
  <si>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</si>
  <si>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</si>
  <si>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</si>
  <si>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</si>
  <si>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</si>
  <si>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</si>
  <si>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</si>
  <si>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</si>
  <si>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</si>
  <si>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</si>
  <si>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</si>
  <si>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</si>
  <si>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</si>
  <si>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</si>
  <si>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</si>
  <si>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</si>
  <si>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</si>
  <si>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</si>
  <si>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</si>
  <si>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</si>
  <si>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</si>
  <si>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</si>
  <si>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</si>
  <si>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</si>
  <si>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</si>
  <si>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</si>
  <si>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</si>
  <si>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</si>
  <si>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</si>
  <si>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</si>
  <si>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</si>
  <si>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</si>
  <si>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</si>
  <si>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</si>
  <si>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</si>
  <si>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</si>
  <si>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</si>
  <si>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</si>
  <si>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</si>
  <si>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</si>
  <si>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</si>
  <si>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</si>
  <si>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</si>
  <si>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</si>
  <si>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</si>
  <si>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</si>
  <si>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</si>
  <si>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</si>
  <si>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</si>
  <si>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</si>
  <si>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</si>
  <si>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</si>
  <si>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</si>
  <si>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</si>
  <si>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</si>
  <si>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</si>
  <si>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</si>
  <si>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</si>
  <si>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</si>
  <si>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</si>
  <si>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</si>
  <si>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</si>
  <si>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</si>
  <si>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</si>
  <si>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</si>
  <si>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</si>
  <si>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</si>
  <si>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</si>
  <si>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</si>
  <si>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</si>
  <si>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</si>
  <si>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</si>
  <si>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</si>
  <si>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</si>
  <si>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</si>
  <si>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</si>
  <si>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</si>
  <si>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</si>
  <si>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</si>
  <si>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</si>
  <si>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</si>
  <si>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</si>
  <si>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</si>
  <si>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</si>
  <si>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</si>
  <si>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</si>
  <si>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</si>
  <si>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</si>
  <si>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</si>
  <si>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</si>
  <si>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</si>
  <si>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</si>
  <si>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</si>
  <si>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</si>
  <si>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</si>
  <si>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</si>
  <si>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</si>
  <si>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</si>
  <si>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</si>
  <si>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</si>
  <si>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</si>
  <si>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</si>
  <si>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</si>
  <si>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</si>
  <si>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</si>
  <si>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</si>
  <si>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</si>
  <si>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</si>
  <si>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</si>
  <si>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</si>
  <si>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</si>
  <si>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</si>
  <si>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</si>
  <si>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</si>
  <si>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</si>
  <si>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</si>
  <si>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</si>
  <si>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</si>
  <si>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</si>
  <si>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</si>
  <si>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</si>
  <si>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</si>
  <si>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</si>
  <si>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</si>
  <si>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</si>
  <si>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</si>
  <si>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</si>
  <si>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</si>
  <si>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</si>
  <si>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</si>
  <si>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</si>
  <si>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</si>
  <si>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</si>
  <si>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</si>
  <si>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</si>
  <si>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</si>
  <si>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</si>
  <si>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</si>
  <si>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</si>
  <si>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</si>
  <si>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</si>
  <si>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</si>
  <si>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</si>
  <si>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</si>
  <si>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</si>
  <si>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</si>
  <si>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</si>
  <si>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</si>
  <si>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</si>
  <si>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</si>
  <si>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</si>
  <si>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</si>
  <si>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</si>
  <si>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</si>
  <si>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</si>
  <si>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</si>
  <si>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</si>
  <si>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</si>
  <si>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</si>
  <si>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</si>
  <si>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</si>
  <si>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</si>
  <si>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</si>
  <si>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</si>
  <si>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</si>
  <si>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</si>
  <si>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</si>
  <si>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</si>
  <si>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</si>
  <si>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</si>
  <si>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</si>
  <si>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</si>
  <si>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</si>
  <si>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</si>
  <si>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</si>
  <si>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</si>
  <si>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</si>
  <si>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</si>
  <si>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</si>
  <si>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</si>
  <si>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</si>
  <si>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</si>
  <si>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</si>
  <si>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</si>
  <si>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</si>
  <si>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</si>
  <si>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</si>
  <si>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</si>
  <si>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</si>
  <si>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</si>
  <si>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</si>
  <si>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</si>
  <si>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</si>
  <si>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</si>
  <si>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</si>
  <si>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</si>
  <si>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</si>
  <si>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</si>
  <si>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</si>
  <si>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</si>
  <si>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</si>
  <si>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</si>
  <si>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</si>
  <si>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</si>
  <si>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</si>
  <si>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</si>
  <si>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</si>
  <si>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</si>
  <si>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</si>
  <si>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</si>
  <si>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</si>
  <si>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</si>
  <si>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</si>
  <si>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</si>
  <si>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</si>
  <si>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</si>
  <si>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</si>
  <si>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</si>
  <si>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</si>
  <si>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</si>
  <si>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</si>
  <si>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</si>
  <si>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</si>
  <si>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</si>
  <si>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</si>
  <si>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</si>
  <si>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</si>
  <si>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</si>
  <si>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</si>
  <si>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</si>
  <si>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</si>
  <si>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</si>
  <si>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</si>
  <si>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</si>
  <si>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</si>
  <si>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</si>
  <si>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</si>
  <si>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</si>
  <si>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</si>
  <si>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</si>
  <si>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</si>
  <si>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</si>
  <si>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</si>
  <si>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</si>
  <si>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</si>
  <si>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</si>
  <si>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</si>
  <si>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</si>
  <si>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</si>
  <si>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</si>
  <si>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</si>
  <si>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</si>
  <si>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</si>
  <si>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</si>
  <si>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</si>
  <si>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</si>
  <si>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</si>
  <si>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</si>
  <si>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</si>
  <si>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</si>
  <si>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</si>
  <si>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</si>
  <si>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</si>
  <si>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</si>
  <si>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</si>
  <si>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</si>
  <si>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</si>
  <si>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</si>
  <si>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</si>
  <si>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</si>
  <si>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</si>
  <si>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</si>
  <si>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</si>
  <si>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</si>
  <si>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</si>
  <si>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</si>
  <si>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</si>
  <si>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</si>
  <si>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</si>
  <si>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</si>
  <si>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</si>
  <si>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</si>
  <si>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</si>
  <si>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</si>
  <si>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</si>
  <si>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</si>
  <si>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</si>
  <si>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</si>
  <si>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</si>
  <si>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</si>
  <si>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</si>
  <si>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</si>
  <si>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</si>
  <si>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</si>
  <si>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</si>
  <si>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</si>
  <si>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</si>
  <si>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</si>
  <si>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</si>
  <si>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</si>
  <si>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</si>
  <si>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</si>
  <si>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</si>
  <si>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</si>
  <si>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</si>
  <si>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</si>
  <si>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</si>
  <si>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</si>
  <si>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</si>
  <si>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</si>
  <si>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</si>
  <si>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</si>
  <si>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</si>
  <si>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</si>
  <si>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</si>
  <si>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</si>
  <si>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</si>
  <si>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</si>
  <si>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</si>
  <si>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</si>
  <si>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</si>
  <si>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</si>
  <si>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</si>
  <si>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</si>
  <si>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</si>
  <si>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</si>
  <si>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</si>
  <si>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</si>
  <si>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</si>
  <si>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</si>
  <si>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</si>
  <si>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</si>
  <si>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</si>
  <si>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</si>
  <si>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</si>
  <si>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</si>
  <si>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</si>
  <si>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</si>
  <si>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</si>
  <si>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</si>
  <si>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</si>
  <si>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</si>
  <si>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</si>
  <si>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</si>
  <si>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</si>
  <si>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</si>
  <si>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</si>
  <si>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</si>
  <si>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</si>
  <si>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</si>
  <si>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</si>
  <si>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</si>
  <si>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</si>
  <si>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</si>
  <si>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</si>
  <si>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</si>
  <si>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</si>
  <si>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</si>
  <si>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</si>
  <si>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</si>
  <si>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</si>
  <si>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</si>
  <si>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</si>
  <si>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</si>
  <si>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</si>
  <si>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</si>
  <si>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</si>
  <si>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</si>
  <si>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</si>
  <si>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</si>
  <si>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</si>
  <si>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</si>
  <si>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</si>
  <si>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</si>
  <si>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</si>
  <si>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</si>
  <si>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</si>
  <si>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</si>
  <si>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</si>
  <si>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</si>
  <si>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</si>
  <si>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</si>
  <si>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</si>
  <si>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</si>
  <si>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</si>
  <si>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</si>
  <si>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</si>
  <si>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</si>
  <si>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</si>
  <si>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</si>
  <si>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</si>
  <si>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</si>
  <si>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</si>
  <si>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</si>
  <si>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</si>
  <si>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</si>
  <si>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</si>
  <si>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</si>
  <si>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</si>
  <si>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</si>
  <si>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</si>
  <si>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</si>
  <si>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</si>
  <si>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</si>
  <si>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</si>
  <si>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</si>
  <si>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</si>
  <si>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</si>
  <si>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</si>
  <si>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</si>
  <si>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</si>
  <si>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</si>
  <si>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</si>
  <si>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</si>
  <si>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</si>
  <si>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</si>
  <si>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</si>
  <si>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</si>
  <si>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</si>
  <si>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</si>
  <si>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</si>
  <si>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</si>
  <si>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</si>
  <si>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</si>
  <si>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</si>
  <si>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</si>
  <si>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</si>
  <si>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</si>
  <si>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</si>
  <si>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</si>
  <si>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</si>
  <si>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</si>
  <si>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</si>
  <si>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</si>
  <si>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</si>
  <si>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</si>
  <si>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</si>
  <si>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</si>
  <si>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</si>
  <si>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</si>
  <si>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</si>
  <si>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</si>
  <si>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</si>
  <si>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</si>
  <si>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</si>
  <si>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</si>
  <si>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</si>
  <si>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</si>
  <si>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</si>
  <si>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</si>
  <si>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</si>
  <si>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</si>
  <si>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</si>
  <si>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</si>
  <si>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</si>
  <si>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</si>
  <si>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</si>
  <si>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</si>
  <si>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</si>
  <si>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</si>
  <si>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</si>
  <si>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</si>
  <si>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</si>
  <si>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</si>
  <si>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</si>
  <si>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</si>
  <si>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</si>
  <si>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</si>
  <si>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</si>
  <si>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</si>
  <si>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</si>
  <si>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</si>
  <si>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</si>
  <si>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</si>
  <si>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</si>
  <si>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</si>
  <si>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</si>
  <si>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</si>
  <si>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</si>
  <si>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</si>
  <si>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</si>
  <si>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</si>
  <si>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</si>
  <si>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</si>
  <si>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</si>
  <si>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</si>
  <si>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</si>
  <si>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</si>
  <si>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</si>
  <si>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</si>
  <si>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</si>
  <si>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</si>
  <si>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</si>
  <si>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</si>
  <si>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</si>
  <si>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</si>
  <si>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</si>
  <si>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</si>
  <si>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</si>
  <si>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</si>
  <si>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</si>
  <si>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</si>
  <si>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</si>
  <si>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</si>
  <si>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</si>
  <si>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</si>
  <si>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</si>
  <si>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</si>
  <si>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</si>
  <si>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</si>
  <si>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</si>
  <si>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</si>
  <si>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</si>
  <si>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</si>
  <si>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</si>
  <si>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</si>
  <si>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</si>
  <si>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</si>
  <si>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</si>
  <si>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</si>
  <si>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</si>
  <si>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</si>
  <si>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</si>
  <si>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</si>
  <si>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</si>
  <si>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</si>
  <si>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</si>
  <si>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</si>
  <si>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</si>
  <si>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</si>
  <si>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</si>
  <si>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</si>
  <si>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</si>
  <si>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</si>
  <si>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</si>
  <si>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</si>
  <si>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</si>
  <si>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</si>
  <si>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</si>
  <si>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</si>
  <si>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</si>
  <si>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</si>
  <si>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</si>
  <si>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</si>
  <si>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</si>
  <si>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</si>
  <si>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</si>
  <si>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</si>
  <si>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</si>
  <si>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</si>
  <si>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</si>
  <si>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</si>
  <si>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</si>
  <si>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</si>
  <si>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</si>
  <si>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</si>
  <si>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</si>
  <si>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</si>
  <si>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</si>
  <si>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</si>
  <si>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</si>
  <si>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</si>
  <si>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</si>
  <si>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</si>
  <si>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</si>
  <si>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</si>
  <si>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</si>
  <si>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</si>
  <si>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</si>
  <si>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</si>
  <si>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</si>
  <si>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</si>
  <si>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</si>
  <si>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</si>
  <si>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</si>
  <si>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</si>
  <si>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</si>
  <si>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</si>
  <si>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</si>
  <si>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</si>
  <si>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</si>
  <si>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</si>
  <si>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</si>
  <si>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</si>
  <si>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</si>
  <si>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</si>
  <si>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</si>
  <si>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</si>
  <si>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</si>
  <si>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</si>
  <si>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</si>
  <si>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</si>
  <si>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</si>
  <si>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</si>
  <si>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</si>
  <si>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</si>
  <si>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</si>
  <si>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</si>
  <si>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</si>
  <si>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</si>
  <si>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</si>
  <si>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</si>
  <si>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</si>
  <si>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</si>
  <si>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</si>
  <si>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</si>
  <si>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</si>
  <si>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</si>
  <si>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</si>
  <si>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</si>
  <si>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</si>
  <si>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</si>
  <si>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</si>
  <si>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</si>
  <si>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</si>
  <si>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</si>
  <si>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</si>
  <si>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</si>
  <si>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</si>
  <si>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</si>
  <si>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</si>
  <si>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</si>
  <si>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</si>
  <si>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</si>
  <si>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</si>
  <si>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</si>
  <si>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</si>
  <si>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</si>
  <si>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</si>
  <si>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</si>
  <si>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</si>
  <si>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</si>
  <si>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</si>
  <si>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</si>
  <si>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</si>
  <si>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</si>
  <si>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</si>
  <si>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</si>
  <si>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</si>
  <si>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</si>
  <si>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</si>
  <si>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</si>
  <si>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</si>
  <si>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</si>
  <si>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</si>
  <si>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</si>
  <si>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</si>
  <si>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</si>
  <si>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</si>
  <si>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</si>
  <si>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</si>
  <si>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</si>
  <si>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</si>
  <si>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</si>
  <si>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</si>
  <si>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</si>
  <si>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</si>
  <si>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</si>
  <si>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</si>
  <si>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</si>
  <si>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</si>
  <si>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</si>
  <si>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</si>
  <si>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</si>
  <si>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</si>
  <si>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</si>
  <si>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</si>
  <si>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</si>
  <si>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</si>
  <si>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</si>
  <si>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</si>
  <si>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</si>
  <si>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</si>
  <si>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</si>
  <si>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</si>
  <si>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</si>
  <si>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</si>
  <si>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</si>
  <si>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</si>
  <si>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</si>
  <si>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</si>
  <si>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</si>
  <si>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</si>
  <si>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</si>
  <si>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</si>
  <si>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</si>
  <si>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</si>
  <si>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</si>
  <si>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</si>
  <si>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</si>
  <si>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</si>
  <si>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</si>
  <si>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</si>
  <si>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</si>
  <si>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</si>
  <si>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</si>
  <si>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</si>
  <si>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</si>
  <si>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</si>
  <si>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</si>
  <si>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</si>
  <si>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</si>
  <si>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</si>
  <si>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</si>
  <si>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</si>
  <si>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</si>
  <si>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</si>
  <si>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</si>
  <si>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</si>
  <si>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</si>
  <si>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</si>
  <si>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</si>
  <si>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</si>
  <si>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</si>
  <si>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</si>
  <si>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</si>
  <si>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</si>
  <si>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</si>
  <si>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</si>
  <si>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</si>
  <si>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</si>
  <si>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</si>
  <si>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</si>
  <si>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</si>
  <si>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</si>
  <si>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</si>
  <si>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</si>
  <si>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</si>
  <si>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</si>
  <si>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</si>
  <si>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</si>
  <si>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</si>
  <si>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</si>
  <si>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</si>
  <si>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</si>
  <si>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</si>
  <si>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</si>
  <si>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</si>
  <si>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</si>
  <si>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</si>
  <si>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</si>
  <si>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</si>
  <si>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</si>
  <si>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</si>
  <si>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</si>
  <si>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</si>
  <si>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</si>
  <si>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</si>
  <si>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</si>
  <si>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</si>
  <si>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</si>
  <si>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</si>
  <si>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</si>
  <si>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</si>
  <si>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</si>
  <si>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</si>
  <si>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</si>
  <si>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</si>
  <si>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</si>
  <si>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</si>
  <si>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</si>
  <si>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</si>
  <si>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</si>
  <si>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</si>
  <si>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</si>
  <si>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</si>
  <si>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</si>
  <si>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</si>
  <si>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</si>
  <si>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</si>
  <si>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</si>
  <si>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</si>
  <si>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</si>
  <si>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</si>
  <si>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</si>
  <si>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</si>
  <si>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</si>
  <si>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</si>
  <si>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</si>
  <si>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</si>
  <si>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</si>
  <si>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</si>
  <si>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</si>
  <si>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</si>
  <si>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</si>
  <si>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</si>
  <si>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</si>
  <si>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</si>
  <si>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</si>
  <si>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</si>
  <si>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</si>
  <si>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</si>
  <si>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</si>
  <si>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</si>
  <si>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</si>
  <si>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</si>
  <si>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</si>
  <si>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</si>
  <si>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</si>
  <si>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</si>
  <si>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</si>
  <si>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</si>
  <si>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</si>
  <si>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</si>
  <si>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</si>
  <si>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</si>
  <si>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</si>
  <si>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</si>
  <si>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</si>
  <si>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</si>
  <si>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</si>
  <si>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</si>
  <si>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</si>
  <si>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</si>
  <si>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</si>
  <si>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</si>
  <si>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</si>
  <si>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</si>
  <si>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</si>
  <si>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</si>
  <si>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</si>
  <si>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</si>
  <si>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</si>
  <si>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</si>
  <si>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</si>
  <si>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</si>
  <si>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</si>
  <si>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</si>
  <si>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</si>
  <si>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</si>
  <si>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</si>
  <si>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</si>
  <si>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</si>
  <si>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</si>
  <si>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</si>
  <si>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</si>
  <si>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</si>
  <si>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</si>
  <si>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</si>
  <si>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</si>
  <si>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</si>
  <si>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</si>
  <si>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</si>
  <si>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</si>
  <si>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</si>
  <si>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</si>
  <si>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</si>
  <si>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</si>
  <si>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</si>
  <si>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</si>
  <si>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</si>
  <si>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</si>
  <si>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</si>
  <si>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</si>
  <si>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</si>
  <si>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</si>
  <si>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</si>
  <si>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</si>
  <si>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</si>
  <si>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</si>
  <si>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</si>
  <si>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</si>
  <si>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</si>
  <si>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</si>
  <si>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</si>
  <si>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</si>
  <si>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</si>
  <si>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</si>
  <si>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</si>
  <si>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</si>
  <si>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</si>
  <si>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</si>
  <si>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</si>
  <si>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</si>
  <si>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</si>
  <si>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</si>
  <si>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</si>
  <si>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</si>
  <si>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</si>
  <si>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</si>
  <si>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</si>
  <si>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</si>
  <si>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</si>
  <si>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</si>
  <si>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</si>
  <si>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</si>
  <si>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</si>
  <si>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</si>
  <si>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</si>
  <si>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</si>
  <si>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</si>
  <si>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</si>
  <si>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</si>
  <si>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</si>
  <si>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</si>
  <si>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</si>
  <si>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</si>
  <si>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</si>
  <si>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</si>
  <si>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</si>
  <si>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</si>
  <si>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</si>
  <si>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</si>
  <si>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</si>
  <si>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</si>
  <si>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</si>
  <si>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</si>
  <si>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</si>
  <si>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</si>
  <si>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</si>
  <si>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</si>
  <si>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</si>
  <si>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</si>
  <si>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</si>
  <si>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</si>
  <si>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</si>
  <si>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</si>
  <si>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</si>
  <si>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</si>
  <si>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</si>
  <si>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</si>
  <si>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</si>
  <si>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</si>
  <si>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</si>
  <si>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</si>
  <si>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</si>
  <si>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</si>
  <si>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</si>
  <si>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</si>
  <si>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</si>
  <si>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</si>
  <si>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</si>
  <si>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</si>
  <si>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</si>
  <si>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</si>
  <si>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</si>
  <si>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</si>
  <si>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</si>
  <si>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</si>
  <si>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</si>
  <si>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</si>
  <si>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</si>
  <si>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</si>
  <si>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</si>
  <si>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</si>
  <si>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</si>
  <si>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</si>
  <si>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</si>
  <si>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</si>
  <si>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</si>
  <si>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</si>
  <si>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</si>
  <si>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</si>
  <si>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</si>
  <si>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</si>
  <si>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</si>
  <si>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</si>
  <si>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</si>
  <si>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</si>
  <si>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</si>
  <si>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</si>
  <si>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</si>
  <si>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</si>
  <si>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</si>
  <si>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</si>
  <si>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</si>
  <si>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</si>
  <si>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</si>
  <si>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</si>
  <si>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</si>
  <si>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</si>
  <si>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</si>
  <si>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</si>
  <si>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</si>
  <si>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</si>
  <si>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</si>
  <si>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</si>
  <si>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</si>
  <si>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</si>
  <si>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</si>
  <si>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</si>
  <si>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</si>
  <si>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</si>
  <si>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</si>
  <si>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</si>
  <si>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</si>
  <si>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</si>
  <si>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</si>
  <si>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</si>
  <si>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</si>
  <si>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</si>
  <si>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</si>
  <si>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</si>
  <si>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</si>
  <si>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</si>
  <si>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</si>
  <si>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</si>
  <si>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</si>
  <si>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</si>
  <si>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</si>
  <si>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</si>
  <si>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</si>
  <si>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</si>
  <si>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</si>
  <si>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</si>
  <si>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</si>
  <si>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</si>
  <si>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</si>
  <si>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</si>
  <si>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</si>
  <si>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</si>
  <si>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</si>
  <si>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</si>
  <si>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</si>
  <si>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</si>
  <si>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</si>
  <si>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</si>
  <si>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</si>
  <si>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</si>
  <si>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</si>
  <si>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</si>
  <si>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</si>
  <si>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</si>
  <si>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</si>
  <si>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</si>
  <si>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</si>
  <si>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</si>
  <si>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</si>
  <si>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</si>
  <si>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</si>
  <si>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</si>
  <si>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</si>
  <si>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</si>
  <si>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</si>
  <si>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</si>
  <si>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</si>
  <si>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</si>
  <si>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</si>
  <si>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</si>
  <si>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</si>
  <si>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</si>
  <si>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</si>
  <si>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</si>
  <si>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</si>
  <si>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</si>
  <si>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</si>
  <si>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</si>
  <si>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</si>
  <si>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</si>
  <si>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</si>
  <si>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</si>
  <si>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</si>
  <si>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</si>
  <si>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</si>
  <si>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</si>
  <si>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</si>
  <si>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</si>
  <si>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</si>
  <si>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</si>
  <si>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</si>
  <si>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</si>
  <si>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</si>
  <si>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</si>
  <si>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</si>
  <si>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</si>
  <si>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</si>
  <si>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</si>
  <si>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</si>
  <si>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</si>
  <si>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</si>
  <si>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</si>
  <si>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</si>
  <si>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</si>
  <si>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</si>
  <si>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</si>
  <si>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</si>
  <si>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</si>
  <si>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</si>
  <si>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</si>
  <si>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</si>
  <si>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</si>
  <si>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</si>
  <si>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</si>
  <si>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</si>
  <si>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</si>
  <si>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</si>
  <si>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</si>
  <si>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</si>
  <si>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</si>
  <si>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</si>
  <si>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</si>
  <si>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</si>
  <si>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</si>
  <si>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</si>
  <si>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</si>
  <si>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</si>
  <si>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</si>
  <si>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</si>
  <si>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</si>
  <si>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</si>
  <si>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</si>
  <si>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</si>
  <si>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</si>
  <si>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</si>
  <si>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</si>
  <si>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</si>
  <si>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</si>
  <si>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</si>
  <si>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</si>
  <si>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</si>
  <si>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</si>
  <si>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</si>
  <si>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</si>
  <si>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</si>
  <si>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</si>
  <si>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</si>
  <si>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</si>
  <si>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</si>
  <si>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</si>
  <si>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</si>
  <si>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</si>
  <si>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</si>
  <si>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</si>
  <si>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</si>
  <si>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</si>
  <si>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</si>
  <si>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</si>
  <si>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</si>
  <si>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</si>
  <si>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</si>
  <si>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</si>
  <si>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</si>
  <si>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</si>
  <si>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</si>
  <si>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</si>
  <si>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</si>
  <si>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</si>
  <si>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</si>
  <si>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</si>
  <si>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</si>
  <si>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</si>
  <si>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</si>
  <si>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</si>
  <si>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</si>
  <si>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</si>
  <si>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</si>
  <si>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</si>
  <si>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</si>
  <si>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</si>
  <si>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</si>
  <si>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</si>
  <si>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</si>
  <si>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</si>
  <si>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</si>
  <si>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</si>
  <si>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</si>
  <si>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</si>
  <si>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</si>
  <si>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</si>
  <si>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</si>
  <si>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</si>
  <si>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</si>
  <si>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</si>
  <si>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</si>
  <si>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</si>
  <si>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</si>
  <si>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</si>
  <si>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</si>
  <si>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</si>
  <si>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</si>
  <si>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</si>
  <si>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</si>
  <si>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</si>
  <si>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</si>
  <si>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</si>
  <si>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</si>
  <si>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</si>
  <si>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</si>
  <si>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</si>
  <si>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</si>
  <si>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</si>
  <si>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</si>
  <si>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</si>
  <si>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</si>
  <si>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</si>
  <si>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</si>
  <si>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</si>
  <si>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</si>
  <si>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</si>
  <si>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</si>
  <si>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</si>
  <si>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</si>
  <si>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</si>
  <si>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</si>
  <si>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</si>
  <si>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</si>
  <si>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</si>
  <si>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</si>
  <si>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</si>
  <si>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</si>
  <si>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</si>
  <si>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</si>
  <si>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</si>
  <si>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</si>
  <si>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</si>
  <si>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</si>
  <si>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</si>
  <si>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</si>
  <si>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</si>
  <si>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</si>
  <si>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</si>
  <si>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</si>
  <si>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</si>
  <si>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</si>
  <si>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</si>
  <si>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</si>
  <si>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</si>
  <si>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</si>
  <si>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</si>
  <si>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</si>
  <si>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</si>
  <si>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</si>
  <si>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</si>
  <si>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</si>
  <si>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</si>
  <si>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</si>
  <si>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</si>
  <si>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</si>
  <si>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</si>
  <si>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</si>
  <si>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</si>
  <si>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</si>
  <si>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</si>
  <si>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</si>
  <si>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</si>
  <si>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</si>
  <si>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</si>
  <si>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</si>
  <si>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</si>
  <si>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</si>
  <si>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</si>
  <si>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</si>
  <si>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</si>
  <si>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</si>
  <si>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</si>
  <si>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</si>
  <si>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</si>
  <si>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</si>
  <si>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</si>
  <si>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</si>
  <si>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</si>
  <si>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</si>
  <si>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</si>
  <si>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</si>
  <si>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</si>
  <si>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</si>
  <si>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</si>
  <si>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</si>
  <si>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</si>
  <si>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</si>
  <si>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</si>
  <si>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</si>
  <si>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</si>
  <si>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</si>
  <si>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</si>
  <si>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</si>
  <si>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</si>
  <si>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</si>
  <si>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</si>
  <si>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</si>
  <si>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</si>
  <si>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</si>
  <si>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</si>
  <si>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</si>
  <si>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</si>
  <si>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</si>
  <si>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</si>
  <si>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</si>
  <si>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</si>
  <si>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</si>
  <si>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</si>
  <si>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</si>
  <si>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</si>
  <si>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</si>
  <si>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</si>
  <si>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</si>
  <si>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</si>
  <si>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</si>
  <si>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</si>
  <si>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</si>
  <si>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</si>
  <si>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</si>
  <si>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</si>
  <si>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</si>
  <si>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</si>
  <si>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</si>
  <si>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</si>
  <si>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</si>
  <si>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</si>
  <si>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</si>
  <si>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</si>
  <si>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</si>
  <si>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</si>
  <si>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</si>
  <si>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</si>
  <si>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</si>
  <si>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</si>
  <si>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</si>
  <si>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</si>
  <si>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</si>
  <si>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</si>
  <si>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</si>
  <si>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</si>
  <si>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</si>
  <si>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</si>
  <si>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</si>
  <si>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</si>
  <si>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</si>
  <si>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</si>
  <si>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</si>
  <si>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</si>
  <si>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</si>
  <si>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</si>
  <si>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</si>
  <si>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</si>
  <si>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</si>
  <si>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</si>
  <si>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</si>
  <si>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</si>
  <si>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</si>
  <si>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</si>
  <si>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</si>
  <si>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</si>
  <si>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</si>
  <si>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</si>
  <si>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</si>
  <si>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</si>
  <si>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</si>
  <si>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</si>
  <si>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</si>
  <si>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</si>
  <si>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</si>
  <si>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</si>
  <si>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</si>
  <si>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</si>
  <si>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</si>
  <si>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</si>
  <si>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</si>
  <si>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</si>
  <si>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</si>
  <si>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</si>
  <si>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</si>
  <si>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</si>
  <si>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</si>
  <si>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</si>
  <si>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</si>
  <si>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</si>
  <si>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</si>
  <si>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</si>
  <si>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</si>
  <si>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</si>
  <si>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</si>
  <si>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</si>
  <si>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</si>
  <si>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</si>
  <si>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</si>
  <si>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</si>
  <si>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</si>
  <si>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</si>
  <si>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</si>
  <si>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</si>
  <si>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</si>
  <si>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</si>
  <si>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</si>
  <si>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</si>
  <si>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</si>
  <si>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</si>
  <si>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</si>
  <si>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</si>
  <si>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</si>
  <si>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</si>
  <si>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</si>
  <si>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</si>
  <si>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</si>
  <si>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</si>
  <si>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</si>
  <si>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</si>
  <si>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</si>
  <si>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</si>
  <si>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</si>
  <si>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</si>
  <si>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</si>
  <si>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</si>
  <si>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</si>
  <si>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</si>
  <si>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</si>
  <si>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</si>
  <si>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</si>
  <si>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</si>
  <si>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</si>
  <si>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</si>
  <si>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</si>
  <si>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</si>
  <si>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</si>
  <si>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</si>
  <si>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</si>
  <si>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</si>
  <si>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</si>
  <si>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</si>
  <si>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</si>
  <si>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</si>
  <si>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</si>
  <si>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</si>
  <si>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</si>
  <si>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</si>
  <si>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</si>
  <si>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</si>
  <si>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</si>
  <si>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</si>
  <si>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</si>
  <si>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</si>
  <si>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</si>
  <si>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</si>
  <si>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</si>
  <si>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</si>
  <si>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</si>
  <si>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</si>
  <si>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</si>
  <si>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</si>
  <si>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</si>
  <si>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</si>
  <si>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</si>
  <si>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</si>
  <si>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</si>
  <si>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</si>
  <si>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</si>
  <si>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</si>
  <si>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</si>
  <si>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</si>
  <si>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</si>
  <si>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</si>
  <si>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</si>
  <si>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</si>
  <si>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</si>
  <si>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</si>
  <si>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</si>
  <si>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</si>
  <si>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</si>
  <si>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</si>
  <si>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</si>
  <si>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</si>
  <si>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</si>
  <si>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</si>
  <si>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</si>
  <si>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</si>
  <si>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</si>
  <si>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</si>
  <si>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</si>
  <si>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</si>
  <si>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</si>
  <si>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</si>
  <si>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</si>
  <si>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</si>
  <si>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</si>
  <si>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</si>
  <si>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</si>
  <si>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</si>
  <si>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</si>
  <si>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</si>
  <si>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</si>
  <si>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</si>
  <si>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</si>
  <si>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</si>
  <si>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</si>
  <si>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</si>
  <si>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</si>
  <si>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</si>
  <si>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</si>
  <si>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</si>
  <si>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</si>
  <si>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</si>
  <si>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</si>
  <si>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</si>
  <si>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</si>
  <si>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</si>
  <si>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</si>
  <si>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</si>
  <si>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</si>
  <si>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</si>
  <si>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</si>
  <si>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</si>
  <si>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</si>
  <si>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</si>
  <si>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</si>
  <si>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</si>
  <si>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</si>
  <si>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</si>
  <si>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</si>
  <si>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</si>
  <si>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</si>
  <si>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</si>
  <si>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</si>
  <si>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</si>
  <si>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</si>
  <si>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</si>
  <si>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</si>
  <si>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</si>
  <si>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</si>
  <si>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</si>
  <si>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</si>
  <si>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</si>
  <si>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</si>
  <si>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</si>
  <si>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</si>
  <si>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</si>
  <si>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</si>
  <si>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</si>
  <si>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</si>
  <si>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</si>
  <si>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</si>
  <si>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</si>
  <si>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</si>
  <si>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</si>
  <si>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</si>
  <si>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</si>
  <si>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</si>
  <si>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</si>
  <si>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</si>
  <si>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</si>
  <si>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</si>
  <si>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</si>
  <si>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</si>
  <si>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</si>
  <si>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</si>
  <si>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</si>
  <si>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</si>
  <si>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</si>
  <si>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</si>
  <si>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</si>
  <si>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</si>
  <si>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</si>
  <si>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</si>
  <si>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</si>
  <si>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</si>
  <si>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</si>
  <si>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</si>
  <si>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</si>
  <si>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</si>
  <si>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</si>
  <si>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</si>
  <si>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</si>
  <si>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</si>
  <si>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</si>
  <si>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</si>
  <si>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</si>
  <si>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</si>
  <si>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</si>
  <si>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</si>
  <si>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</si>
  <si>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</si>
  <si>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</si>
  <si>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</si>
  <si>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</si>
  <si>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</si>
  <si>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</si>
  <si>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</si>
  <si>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</si>
  <si>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</si>
  <si>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</si>
  <si>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</si>
  <si>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</si>
  <si>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</si>
  <si>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</si>
  <si>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</si>
  <si>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</si>
  <si>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</si>
  <si>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</si>
  <si>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</si>
  <si>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</si>
  <si>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</si>
  <si>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</si>
  <si>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</si>
  <si>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</si>
  <si>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</si>
  <si>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</si>
  <si>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</si>
  <si>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</si>
  <si>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</si>
  <si>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</si>
  <si>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</si>
  <si>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</si>
  <si>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</si>
  <si>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</si>
  <si>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</si>
  <si>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</si>
  <si>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</si>
  <si>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</si>
  <si>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</si>
  <si>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</si>
  <si>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</si>
  <si>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</si>
  <si>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</si>
  <si>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</si>
  <si>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</si>
  <si>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</si>
  <si>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</si>
  <si>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</si>
  <si>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</si>
  <si>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</si>
  <si>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</si>
  <si>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</si>
  <si>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</si>
  <si>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</si>
  <si>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</si>
  <si>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</si>
  <si>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</si>
  <si>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</si>
  <si>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</si>
  <si>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</si>
  <si>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</si>
  <si>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</si>
  <si>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</si>
  <si>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</si>
  <si>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</si>
  <si>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</si>
  <si>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</si>
  <si>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</si>
  <si>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</si>
  <si>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</si>
  <si>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</si>
  <si>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</si>
  <si>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</si>
  <si>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</si>
  <si>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</si>
  <si>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</si>
  <si>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</si>
  <si>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</si>
  <si>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</si>
  <si>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</si>
  <si>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</si>
  <si>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</si>
  <si>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</si>
  <si>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</si>
  <si>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</si>
  <si>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</si>
  <si>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</si>
  <si>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</si>
  <si>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</si>
  <si>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</si>
  <si>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</si>
  <si>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</si>
  <si>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</si>
  <si>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</si>
  <si>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</si>
  <si>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</si>
  <si>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</si>
  <si>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</si>
  <si>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</si>
  <si>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</si>
  <si>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</si>
  <si>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</si>
  <si>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</si>
  <si>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</si>
  <si>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</si>
  <si>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</si>
  <si>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</si>
  <si>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</si>
  <si>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</si>
  <si>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</si>
  <si>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</si>
  <si>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</si>
  <si>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</si>
  <si>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</si>
  <si>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</si>
  <si>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</si>
  <si>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</si>
  <si>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</si>
  <si>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</si>
  <si>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</si>
  <si>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</si>
  <si>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</si>
  <si>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</si>
  <si>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</si>
  <si>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</si>
  <si>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</si>
  <si>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</si>
  <si>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</si>
  <si>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</si>
  <si>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</si>
  <si>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</si>
  <si>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</si>
  <si>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</si>
  <si>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</si>
  <si>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</si>
  <si>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</si>
  <si>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</si>
  <si>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</si>
  <si>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</si>
  <si>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</si>
  <si>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</si>
  <si>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</si>
  <si>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</si>
  <si>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</si>
  <si>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</si>
  <si>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</si>
  <si>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</si>
  <si>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</si>
  <si>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</si>
  <si>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</si>
  <si>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</si>
  <si>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</si>
  <si>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</si>
  <si>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</si>
  <si>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</si>
  <si>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</si>
  <si>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</si>
  <si>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</si>
  <si>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</si>
  <si>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</si>
  <si>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</si>
  <si>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</si>
  <si>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</si>
  <si>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</si>
  <si>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</si>
  <si>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</si>
  <si>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</si>
  <si>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</si>
  <si>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</si>
  <si>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</si>
  <si>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</si>
  <si>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</si>
  <si>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</si>
  <si>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</si>
  <si>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</si>
  <si>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</si>
  <si>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</si>
  <si>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</si>
  <si>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</si>
  <si>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</si>
  <si>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</si>
  <si>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</si>
  <si>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</si>
  <si>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</si>
  <si>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</si>
  <si>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</si>
  <si>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</si>
  <si>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</si>
  <si>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</si>
  <si>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</si>
  <si>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</si>
  <si>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</si>
  <si>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</si>
  <si>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</si>
  <si>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</si>
  <si>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</si>
  <si>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</si>
  <si>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</si>
  <si>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</si>
  <si>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</si>
  <si>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</si>
  <si>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</si>
  <si>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</si>
  <si>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</si>
  <si>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</si>
  <si>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</si>
  <si>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</si>
  <si>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</si>
  <si>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</si>
  <si>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</si>
  <si>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</si>
  <si>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</si>
  <si>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</si>
  <si>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</si>
  <si>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</si>
  <si>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</si>
  <si>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</si>
  <si>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</si>
  <si>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</si>
  <si>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</si>
  <si>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</si>
  <si>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</si>
  <si>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</si>
  <si>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</si>
  <si>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</si>
  <si>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</si>
  <si>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</si>
  <si>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</si>
  <si>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</si>
  <si>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</si>
  <si>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</si>
  <si>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</si>
  <si>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</si>
  <si>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</si>
  <si>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</si>
  <si>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</si>
  <si>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</si>
  <si>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</si>
  <si>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</si>
  <si>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</si>
  <si>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</si>
  <si>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</si>
  <si>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</si>
  <si>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</si>
  <si>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</si>
  <si>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</si>
  <si>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</si>
  <si>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</si>
  <si>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</si>
  <si>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</si>
  <si>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</si>
  <si>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</si>
  <si>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</si>
  <si>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</si>
  <si>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</si>
  <si>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</si>
  <si>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</si>
  <si>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</si>
  <si>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</si>
  <si>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</si>
  <si>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</si>
  <si>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</si>
  <si>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</si>
  <si>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</si>
  <si>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</si>
  <si>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</si>
  <si>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</si>
  <si>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</si>
  <si>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</si>
  <si>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</si>
  <si>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</si>
  <si>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</si>
  <si>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</si>
  <si>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</si>
  <si>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</si>
  <si>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</si>
  <si>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</si>
  <si>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</si>
  <si>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</si>
  <si>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</si>
  <si>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</si>
  <si>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</si>
  <si>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</si>
  <si>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</si>
  <si>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</si>
  <si>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</si>
  <si>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</si>
  <si>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</si>
  <si>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</si>
  <si>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</si>
  <si>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</si>
  <si>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</si>
  <si>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</si>
  <si>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</si>
  <si>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</si>
  <si>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</si>
  <si>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</si>
  <si>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</si>
  <si>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</si>
  <si>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</si>
  <si>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</si>
  <si>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</si>
  <si>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</si>
  <si>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</si>
  <si>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</si>
  <si>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</si>
  <si>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</si>
  <si>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</si>
  <si>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</si>
  <si>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</si>
  <si>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</si>
  <si>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</si>
  <si>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</si>
  <si>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</si>
  <si>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</si>
  <si>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</si>
  <si>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</si>
  <si>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</si>
  <si>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</si>
  <si>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</si>
  <si>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</si>
  <si>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</si>
  <si>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</si>
  <si>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</si>
  <si>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</si>
  <si>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</si>
  <si>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</si>
  <si>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</si>
  <si>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</si>
  <si>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</si>
  <si>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</si>
  <si>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</si>
  <si>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</si>
  <si>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</si>
  <si>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</si>
  <si>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</si>
  <si>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</si>
  <si>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</si>
  <si>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</si>
  <si>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</si>
  <si>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</si>
  <si>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</si>
  <si>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</si>
  <si>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</si>
  <si>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</si>
  <si>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</si>
  <si>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</si>
  <si>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</si>
  <si>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</si>
  <si>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</si>
  <si>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</si>
  <si>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</si>
  <si>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</si>
  <si>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</si>
  <si>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</si>
  <si>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</si>
  <si>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</si>
  <si>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</si>
  <si>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</si>
  <si>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</si>
  <si>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</si>
  <si>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</si>
  <si>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</si>
  <si>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</si>
  <si>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</si>
  <si>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</si>
  <si>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</si>
  <si>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</si>
  <si>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</si>
  <si>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</si>
  <si>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</si>
  <si>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</si>
  <si>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</si>
  <si>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</si>
  <si>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</si>
  <si>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</si>
  <si>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</si>
  <si>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</si>
  <si>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</si>
  <si>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</si>
  <si>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</si>
  <si>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</si>
  <si>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</si>
  <si>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</si>
  <si>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</si>
  <si>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</si>
  <si>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</si>
  <si>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</si>
  <si>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</si>
  <si>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</si>
  <si>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</si>
  <si>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</si>
  <si>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</si>
  <si>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</si>
  <si>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</si>
  <si>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</si>
  <si>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</si>
  <si>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</si>
  <si>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</si>
  <si>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</si>
  <si>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</si>
  <si>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</si>
  <si>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</si>
  <si>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</si>
  <si>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</si>
  <si>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</si>
  <si>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</si>
  <si>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</si>
  <si>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</si>
  <si>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</si>
  <si>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</si>
  <si>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</si>
  <si>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</si>
  <si>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</si>
  <si>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</si>
  <si>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</si>
  <si>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</si>
  <si>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</si>
  <si>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</si>
  <si>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</si>
  <si>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</si>
  <si>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</si>
  <si>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</si>
  <si>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</si>
  <si>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</si>
  <si>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</si>
  <si>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</si>
  <si>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</si>
  <si>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</si>
  <si>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</si>
  <si>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</si>
  <si>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</si>
  <si>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</si>
  <si>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</si>
  <si>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</si>
  <si>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</si>
  <si>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</si>
  <si>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</si>
  <si>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</si>
  <si>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</si>
  <si>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</si>
  <si>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</si>
  <si>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</si>
  <si>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</si>
  <si>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</si>
  <si>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</si>
  <si>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</si>
  <si>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</si>
  <si>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</si>
  <si>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</si>
  <si>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</si>
  <si>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</si>
  <si>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</si>
  <si>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</si>
  <si>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</si>
  <si>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</si>
  <si>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</si>
  <si>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</si>
  <si>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</si>
  <si>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</si>
  <si>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</si>
  <si>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</si>
  <si>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</si>
  <si>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</si>
  <si>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</si>
  <si>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</si>
  <si>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</si>
  <si>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</si>
  <si>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</si>
  <si>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</si>
  <si>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</si>
  <si>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</si>
  <si>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</si>
  <si>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</si>
  <si>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</si>
  <si>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</si>
  <si>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</si>
  <si>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</si>
  <si>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</si>
  <si>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</si>
  <si>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</si>
  <si>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</si>
  <si>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</si>
  <si>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</si>
  <si>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</si>
  <si>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</si>
  <si>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</si>
  <si>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</si>
  <si>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</si>
  <si>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</si>
  <si>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</si>
  <si>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</si>
  <si>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</si>
  <si>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</si>
  <si>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</si>
  <si>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</si>
  <si>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</si>
  <si>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</si>
  <si>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</si>
  <si>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</si>
  <si>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</si>
  <si>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</si>
  <si>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</si>
  <si>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</si>
  <si>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</si>
  <si>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</si>
  <si>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</si>
  <si>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</si>
  <si>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</si>
  <si>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</si>
  <si>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</si>
  <si>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</si>
  <si>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</si>
  <si>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</si>
  <si>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</si>
  <si>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</si>
  <si>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</si>
  <si>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</si>
  <si>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</si>
  <si>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</si>
  <si>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</si>
  <si>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</si>
  <si>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</si>
  <si>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</si>
  <si>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</si>
  <si>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</si>
  <si>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</si>
  <si>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</si>
  <si>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</si>
  <si>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</si>
  <si>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</si>
  <si>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</si>
  <si>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</si>
  <si>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</si>
  <si>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</si>
  <si>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</si>
  <si>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</si>
  <si>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</si>
  <si>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</si>
  <si>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</si>
  <si>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</si>
  <si>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</si>
  <si>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</si>
  <si>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</si>
  <si>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</si>
  <si>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</si>
  <si>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</si>
  <si>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</si>
  <si>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</si>
  <si>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</si>
  <si>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</si>
  <si>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</si>
  <si>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</si>
  <si>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</si>
  <si>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</si>
  <si>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</si>
  <si>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</si>
  <si>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</si>
  <si>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</si>
  <si>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</si>
  <si>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</si>
  <si>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</si>
  <si>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</si>
  <si>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</si>
  <si>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</si>
  <si>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</si>
  <si>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</si>
  <si>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</si>
  <si>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</si>
  <si>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</si>
  <si>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</si>
  <si>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</si>
  <si>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</si>
  <si>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</si>
  <si>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</si>
  <si>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</si>
  <si>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</si>
  <si>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</si>
  <si>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</si>
  <si>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</si>
  <si>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</si>
  <si>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</si>
  <si>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</si>
  <si>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</si>
  <si>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</si>
  <si>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</si>
  <si>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</si>
  <si>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</si>
  <si>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</si>
  <si>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</si>
  <si>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</si>
  <si>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</si>
  <si>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</si>
  <si>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</si>
  <si>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</si>
  <si>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</si>
  <si>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</si>
  <si>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</si>
  <si>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</si>
  <si>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</si>
  <si>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</si>
  <si>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</si>
  <si>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</si>
  <si>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</si>
  <si>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</si>
  <si>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</si>
  <si>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</si>
  <si>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</si>
  <si>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</si>
  <si>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</si>
  <si>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</si>
  <si>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</si>
  <si>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</si>
  <si>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</si>
  <si>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</si>
  <si>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</si>
  <si>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</si>
  <si>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</si>
  <si>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</si>
  <si>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</si>
  <si>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</si>
  <si>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</si>
  <si>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</si>
  <si>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</si>
  <si>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</si>
  <si>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</si>
  <si>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</si>
  <si>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</si>
  <si>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</si>
  <si>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</si>
  <si>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</si>
  <si>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</si>
  <si>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</si>
  <si>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</si>
  <si>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</si>
  <si>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</si>
  <si>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</si>
  <si>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</si>
  <si>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</si>
  <si>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</si>
  <si>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</si>
  <si>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</si>
  <si>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</si>
  <si>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</si>
  <si>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</si>
  <si>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</si>
  <si>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</si>
  <si>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</si>
  <si>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</si>
  <si>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</si>
  <si>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</si>
  <si>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</si>
  <si>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</si>
  <si>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</si>
  <si>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</si>
  <si>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</si>
  <si>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</si>
  <si>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</si>
  <si>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</si>
  <si>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</si>
  <si>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</si>
  <si>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</si>
  <si>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</si>
  <si>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</si>
  <si>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</si>
  <si>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</si>
  <si>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</si>
  <si>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</si>
  <si>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</si>
  <si>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</si>
  <si>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</si>
  <si>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</si>
  <si>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</si>
  <si>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</si>
  <si>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</si>
  <si>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</si>
  <si>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</si>
  <si>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</si>
  <si>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</si>
  <si>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</si>
  <si>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</si>
  <si>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</si>
  <si>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</si>
  <si>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</si>
  <si>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</si>
  <si>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</si>
  <si>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</si>
  <si>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</si>
  <si>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</si>
  <si>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</si>
  <si>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</si>
  <si>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</si>
  <si>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</si>
  <si>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</si>
  <si>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</si>
  <si>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</si>
  <si>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</si>
  <si>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</si>
  <si>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</si>
  <si>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</si>
  <si>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</si>
  <si>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</si>
  <si>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</si>
  <si>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</si>
  <si>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</si>
  <si>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</si>
  <si>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</si>
  <si>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</si>
  <si>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</si>
  <si>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</si>
  <si>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</si>
  <si>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</si>
  <si>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</si>
  <si>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</si>
  <si>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</si>
  <si>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</si>
  <si>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</si>
  <si>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</si>
  <si>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</si>
  <si>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</si>
  <si>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</si>
  <si>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</si>
  <si>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</si>
  <si>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</si>
  <si>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</si>
  <si>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</si>
  <si>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</si>
  <si>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</si>
  <si>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</si>
  <si>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</si>
  <si>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</si>
  <si>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</si>
  <si>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</si>
  <si>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</si>
  <si>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</si>
  <si>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</si>
  <si>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</si>
  <si>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</si>
  <si>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</si>
  <si>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</si>
  <si>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</si>
  <si>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</si>
  <si>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</si>
  <si>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</si>
  <si>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</si>
  <si>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</si>
  <si>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</si>
  <si>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</si>
  <si>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</si>
  <si>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</si>
  <si>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</si>
  <si>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</si>
  <si>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</si>
  <si>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</si>
  <si>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</si>
  <si>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</si>
  <si>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</si>
  <si>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</si>
  <si>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</si>
  <si>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</si>
  <si>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</si>
  <si>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</si>
  <si>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</si>
  <si>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</si>
  <si>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</si>
  <si>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</si>
  <si>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</si>
  <si>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</si>
  <si>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</si>
  <si>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</si>
  <si>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</si>
  <si>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</si>
  <si>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</si>
  <si>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</si>
  <si>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</si>
  <si>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</si>
  <si>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</si>
  <si>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</si>
  <si>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</si>
  <si>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</si>
  <si>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</si>
  <si>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</si>
  <si>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</si>
  <si>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</si>
  <si>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</si>
  <si>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</si>
  <si>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</si>
  <si>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</si>
  <si>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</si>
  <si>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</si>
  <si>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</si>
  <si>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</si>
  <si>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</si>
  <si>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</si>
  <si>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</si>
  <si>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</si>
  <si>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</si>
  <si>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</si>
  <si>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</si>
  <si>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</si>
  <si>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</si>
  <si>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</si>
  <si>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</si>
  <si>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</si>
  <si>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</si>
  <si>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</si>
  <si>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</si>
  <si>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</si>
  <si>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</si>
  <si>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</si>
  <si>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</si>
  <si>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</si>
  <si>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</si>
  <si>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</si>
  <si>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</si>
  <si>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</si>
  <si>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</si>
  <si>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</si>
  <si>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</si>
  <si>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</si>
  <si>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</si>
  <si>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</si>
  <si>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</si>
  <si>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</si>
  <si>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</si>
  <si>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</si>
  <si>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</si>
  <si>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</si>
  <si>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</si>
  <si>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</si>
  <si>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</si>
  <si>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</si>
  <si>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</si>
  <si>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</si>
  <si>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</si>
  <si>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</si>
  <si>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</si>
  <si>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</si>
  <si>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</si>
  <si>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</si>
  <si>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</si>
  <si>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</si>
  <si>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</si>
  <si>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</si>
  <si>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</si>
  <si>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</si>
  <si>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</si>
  <si>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</si>
  <si>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</si>
  <si>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</si>
  <si>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</si>
  <si>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</si>
  <si>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</si>
  <si>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</si>
  <si>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</si>
  <si>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</si>
  <si>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</si>
  <si>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</si>
  <si>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</si>
  <si>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</si>
  <si>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</si>
  <si>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</si>
  <si>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</si>
  <si>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</si>
  <si>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</si>
  <si>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</si>
  <si>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</si>
  <si>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</si>
  <si>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</si>
  <si>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</si>
  <si>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</si>
  <si>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</si>
  <si>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</si>
  <si>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</si>
  <si>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</si>
  <si>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</si>
  <si>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</si>
  <si>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</si>
  <si>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</si>
  <si>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</si>
  <si>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</si>
  <si>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</si>
  <si>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</si>
  <si>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</si>
  <si>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</si>
  <si>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</si>
  <si>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</si>
  <si>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</si>
  <si>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</si>
  <si>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</si>
  <si>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</si>
  <si>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</si>
  <si>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</si>
  <si>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</si>
  <si>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</si>
  <si>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</si>
  <si>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</si>
  <si>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</si>
  <si>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</si>
  <si>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</si>
  <si>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</si>
  <si>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</si>
  <si>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</si>
  <si>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</si>
  <si>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</si>
  <si>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</si>
  <si>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</si>
  <si>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</si>
  <si>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</si>
  <si>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</si>
  <si>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</si>
  <si>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</si>
  <si>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</si>
  <si>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</si>
  <si>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</si>
  <si>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</si>
  <si>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</si>
  <si>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</si>
  <si>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</si>
  <si>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</si>
  <si>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</si>
  <si>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</si>
  <si>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</si>
  <si>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</si>
  <si>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</si>
  <si>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</si>
  <si>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</si>
  <si>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</si>
  <si>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</si>
  <si>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</si>
  <si>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</si>
  <si>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</si>
  <si>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</si>
  <si>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</si>
  <si>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</si>
  <si>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</si>
  <si>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</si>
  <si>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</si>
  <si>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</si>
  <si>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</si>
  <si>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</si>
  <si>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</si>
  <si>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</si>
  <si>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</si>
  <si>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</si>
  <si>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</si>
  <si>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</si>
  <si>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</si>
  <si>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</si>
  <si>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</si>
  <si>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</si>
  <si>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</si>
  <si>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</si>
  <si>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</si>
  <si>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</si>
  <si>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</si>
  <si>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</si>
  <si>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</si>
  <si>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</si>
  <si>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</si>
  <si>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</si>
  <si>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</si>
  <si>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</si>
  <si>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</si>
  <si>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</si>
  <si>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</si>
  <si>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</si>
  <si>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</si>
  <si>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</si>
  <si>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</si>
  <si>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</si>
  <si>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</si>
  <si>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</si>
  <si>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</si>
  <si>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</si>
  <si>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</si>
  <si>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</si>
  <si>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</si>
  <si>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</si>
  <si>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</si>
  <si>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</si>
  <si>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</si>
  <si>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</si>
  <si>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</si>
  <si>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</si>
  <si>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</si>
  <si>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</si>
  <si>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</si>
  <si>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</si>
  <si>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</si>
  <si>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</si>
  <si>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</si>
  <si>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</si>
  <si>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</si>
  <si>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</si>
  <si>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</si>
  <si>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</si>
  <si>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</si>
  <si>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</si>
  <si>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</si>
  <si>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</si>
  <si>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</si>
  <si>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</si>
  <si>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</si>
  <si>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</si>
  <si>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</si>
  <si>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</si>
  <si>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</si>
  <si>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</si>
  <si>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</si>
  <si>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</si>
  <si>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</si>
  <si>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</si>
  <si>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</si>
  <si>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</si>
  <si>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</si>
  <si>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</si>
  <si>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</si>
  <si>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</si>
  <si>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</si>
  <si>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</si>
  <si>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</si>
  <si>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</si>
  <si>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</si>
  <si>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</si>
  <si>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</si>
  <si>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</si>
  <si>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</si>
  <si>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</si>
  <si>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</si>
  <si>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</si>
  <si>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</si>
  <si>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</si>
  <si>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</si>
  <si>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</si>
  <si>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</si>
  <si>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</si>
  <si>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</si>
  <si>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</si>
  <si>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</si>
  <si>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</si>
  <si>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</si>
  <si>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</si>
  <si>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</si>
  <si>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</si>
  <si>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</si>
  <si>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</si>
  <si>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</si>
  <si>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</si>
  <si>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</si>
  <si>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</si>
  <si>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</si>
  <si>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</si>
  <si>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</si>
  <si>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</si>
  <si>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</si>
  <si>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</si>
  <si>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</si>
  <si>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</si>
  <si>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</si>
  <si>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</si>
  <si>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</si>
  <si>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</si>
  <si>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</si>
  <si>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</si>
  <si>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</si>
  <si>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</si>
  <si>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</si>
  <si>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</si>
  <si>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</si>
  <si>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</si>
  <si>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</si>
  <si>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</si>
  <si>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</si>
  <si>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</si>
  <si>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</si>
  <si>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</si>
  <si>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</si>
  <si>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</si>
  <si>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</si>
  <si>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</si>
  <si>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</si>
  <si>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</si>
  <si>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</si>
  <si>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</si>
  <si>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</si>
  <si>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</si>
  <si>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</si>
  <si>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</si>
  <si>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</si>
  <si>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</si>
  <si>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</si>
  <si>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</si>
  <si>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</si>
  <si>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</si>
  <si>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</si>
  <si>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</si>
  <si>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</si>
  <si>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</si>
  <si>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</si>
  <si>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</si>
  <si>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</si>
  <si>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</si>
  <si>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</si>
  <si>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</si>
  <si>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</si>
  <si>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</si>
  <si>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</si>
  <si>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</si>
  <si>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</si>
  <si>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</si>
  <si>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</si>
  <si>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</si>
  <si>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</si>
  <si>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</si>
  <si>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</si>
  <si>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</si>
  <si>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</si>
  <si>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</si>
  <si>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</si>
  <si>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</si>
  <si>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</si>
  <si>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</si>
  <si>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</si>
  <si>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</si>
  <si>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</si>
  <si>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</si>
  <si>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</si>
  <si>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</si>
  <si>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</si>
  <si>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</si>
  <si>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</si>
  <si>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</si>
  <si>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</si>
  <si>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</si>
  <si>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</si>
  <si>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</si>
  <si>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</si>
  <si>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</si>
  <si>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</si>
  <si>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</si>
  <si>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</si>
  <si>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</si>
  <si>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</si>
  <si>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</si>
  <si>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</si>
  <si>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</si>
  <si>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</si>
  <si>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</si>
  <si>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</si>
  <si>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</si>
  <si>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</si>
  <si>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</si>
  <si>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</si>
  <si>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</si>
  <si>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</si>
  <si>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</si>
  <si>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</si>
  <si>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</si>
  <si>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</si>
  <si>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</si>
  <si>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</si>
  <si>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</si>
  <si>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</si>
  <si>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</si>
  <si>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</si>
  <si>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</si>
  <si>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</si>
  <si>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</si>
  <si>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</si>
  <si>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</si>
  <si>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</si>
  <si>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</si>
  <si>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</si>
  <si>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</si>
  <si>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</si>
  <si>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</si>
  <si>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</si>
  <si>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</si>
  <si>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</si>
  <si>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</si>
  <si>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</si>
  <si>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</si>
  <si>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</si>
  <si>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</si>
  <si>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</si>
  <si>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</si>
  <si>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</si>
  <si>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</si>
  <si>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</si>
  <si>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</si>
  <si>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</si>
  <si>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</si>
  <si>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</si>
  <si>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</si>
  <si>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</si>
  <si>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</si>
  <si>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</si>
  <si>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</si>
  <si>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</si>
  <si>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</si>
  <si>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</si>
  <si>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</si>
  <si>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</si>
  <si>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</si>
  <si>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</si>
  <si>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</si>
  <si>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</si>
  <si>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</si>
  <si>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</si>
  <si>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</si>
  <si>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</si>
  <si>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</si>
  <si>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</si>
  <si>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</si>
  <si>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</si>
  <si>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</si>
  <si>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</si>
  <si>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</si>
  <si>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</si>
  <si>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</si>
  <si>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</si>
  <si>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</si>
  <si>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</si>
  <si>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</si>
  <si>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</si>
  <si>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</si>
  <si>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</si>
  <si>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</si>
  <si>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</si>
  <si>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</si>
  <si>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</si>
  <si>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</si>
  <si>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</si>
  <si>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</si>
  <si>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</si>
  <si>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</si>
  <si>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</si>
  <si>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</si>
  <si>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</si>
  <si>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</si>
  <si>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</si>
  <si>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</si>
  <si>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</si>
  <si>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</si>
  <si>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</si>
  <si>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</si>
  <si>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</si>
  <si>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</si>
  <si>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</si>
  <si>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</si>
  <si>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</si>
  <si>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</si>
  <si>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</si>
  <si>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</si>
  <si>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</si>
  <si>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</si>
  <si>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</si>
  <si>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</si>
  <si>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</si>
  <si>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</si>
  <si>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</si>
  <si>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</si>
  <si>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</si>
  <si>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</si>
  <si>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</si>
  <si>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</si>
  <si>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</si>
  <si>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</si>
  <si>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</si>
  <si>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</si>
  <si>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</si>
  <si>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</si>
  <si>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</si>
  <si>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</si>
  <si>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</si>
  <si>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</si>
  <si>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</si>
  <si>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</si>
  <si>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</si>
  <si>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</si>
  <si>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</si>
  <si>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</si>
  <si>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</si>
  <si>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</si>
  <si>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</si>
  <si>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</si>
  <si>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</si>
  <si>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</si>
  <si>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</si>
  <si>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</si>
  <si>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</si>
  <si>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</si>
  <si>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</si>
  <si>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</si>
  <si>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</si>
  <si>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</si>
  <si>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</si>
  <si>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</si>
  <si>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</si>
  <si>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</si>
  <si>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</si>
  <si>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</si>
  <si>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</si>
  <si>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</si>
  <si>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</si>
  <si>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</si>
  <si>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</si>
  <si>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</si>
  <si>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</si>
  <si>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</si>
  <si>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</si>
  <si>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</si>
  <si>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</si>
  <si>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</si>
  <si>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</si>
  <si>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</si>
  <si>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</si>
  <si>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</si>
  <si>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</si>
  <si>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</si>
  <si>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</si>
  <si>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</si>
  <si>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</si>
  <si>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</si>
  <si>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</si>
  <si>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</si>
  <si>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</si>
  <si>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</si>
  <si>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</si>
  <si>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</si>
  <si>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</si>
  <si>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</si>
  <si>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</si>
  <si>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</si>
  <si>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</si>
  <si>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</si>
  <si>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</si>
  <si>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</si>
  <si>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</si>
  <si>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</si>
  <si>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</si>
  <si>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</si>
  <si>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</si>
  <si>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</si>
  <si>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</si>
  <si>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</si>
  <si>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</si>
  <si>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</si>
  <si>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</si>
  <si>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</si>
  <si>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</si>
  <si>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</si>
  <si>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</si>
  <si>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</si>
  <si>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</si>
  <si>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</si>
  <si>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</si>
  <si>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</si>
  <si>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</si>
  <si>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</si>
  <si>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</si>
  <si>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</si>
  <si>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</si>
  <si>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</si>
  <si>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</si>
  <si>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</si>
  <si>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</si>
  <si>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</si>
  <si>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</si>
  <si>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</si>
  <si>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</si>
  <si>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</si>
  <si>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</si>
  <si>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</si>
  <si>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</si>
  <si>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</si>
  <si>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</si>
  <si>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</si>
  <si>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</si>
  <si>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</si>
  <si>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</si>
  <si>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</si>
  <si>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</si>
  <si>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</si>
  <si>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</si>
  <si>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</si>
  <si>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</si>
  <si>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</si>
  <si>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</si>
  <si>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</si>
  <si>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</si>
  <si>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</si>
  <si>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</si>
  <si>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</si>
  <si>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</si>
  <si>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</si>
  <si>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</si>
  <si>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</si>
  <si>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</si>
  <si>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</si>
  <si>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</si>
  <si>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</si>
  <si>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</si>
  <si>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</si>
  <si>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</si>
  <si>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</si>
  <si>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</si>
  <si>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</si>
  <si>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</si>
  <si>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</si>
  <si>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</si>
  <si>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</si>
  <si>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</si>
  <si>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</si>
  <si>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</si>
  <si>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</si>
  <si>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</si>
  <si>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</si>
  <si>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</si>
  <si>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</si>
  <si>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</si>
  <si>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</si>
  <si>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</si>
  <si>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</si>
  <si>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</si>
  <si>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</si>
  <si>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</si>
  <si>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</si>
  <si>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</si>
  <si>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</si>
  <si>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</si>
  <si>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</si>
  <si>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</si>
  <si>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</si>
  <si>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</si>
  <si>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</si>
  <si>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</si>
  <si>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</si>
  <si>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</si>
  <si>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</si>
  <si>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</si>
  <si>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</si>
  <si>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</si>
  <si>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</si>
  <si>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</si>
  <si>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</si>
  <si>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</si>
  <si>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</si>
  <si>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</si>
  <si>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</si>
  <si>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</si>
  <si>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</si>
  <si>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</si>
  <si>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</si>
  <si>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</si>
  <si>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</si>
  <si>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</si>
  <si>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</si>
  <si>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</si>
  <si>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</si>
  <si>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</si>
  <si>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</si>
  <si>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</si>
  <si>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</si>
  <si>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</si>
  <si>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</si>
  <si>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</si>
  <si>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</si>
  <si>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</si>
  <si>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</si>
  <si>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</si>
  <si>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</si>
  <si>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</si>
  <si>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</si>
  <si>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</si>
  <si>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</si>
  <si>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</si>
  <si>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</si>
  <si>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</si>
  <si>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</si>
  <si>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</si>
  <si>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</si>
  <si>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</si>
  <si>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</si>
  <si>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</si>
  <si>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</si>
  <si>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</si>
  <si>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</si>
  <si>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</si>
  <si>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</si>
  <si>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</si>
  <si>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</si>
  <si>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</si>
  <si>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</si>
  <si>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</si>
  <si>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</si>
  <si>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</si>
  <si>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</si>
  <si>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</si>
  <si>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</si>
  <si>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</si>
  <si>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</si>
  <si>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</si>
  <si>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</si>
  <si>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</si>
  <si>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</si>
  <si>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</si>
  <si>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</si>
  <si>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</si>
  <si>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</si>
  <si>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</si>
  <si>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</si>
  <si>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</si>
  <si>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</si>
  <si>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</si>
  <si>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</si>
  <si>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</si>
  <si>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</si>
  <si>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</si>
  <si>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</si>
  <si>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</si>
  <si>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</si>
  <si>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</si>
  <si>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</si>
  <si>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</si>
  <si>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</si>
  <si>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</si>
  <si>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</si>
  <si>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</si>
  <si>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</si>
  <si>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</si>
  <si>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</si>
  <si>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</si>
  <si>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</si>
  <si>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</si>
  <si>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</si>
  <si>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</si>
  <si>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</si>
  <si>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</si>
  <si>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</si>
  <si>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</si>
  <si>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</si>
  <si>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</si>
  <si>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</si>
  <si>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</si>
  <si>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</si>
  <si>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</si>
  <si>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</si>
  <si>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</si>
  <si>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</si>
  <si>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</si>
  <si>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</si>
  <si>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</si>
  <si>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</si>
  <si>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</si>
  <si>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</si>
  <si>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</si>
  <si>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</si>
  <si>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</si>
  <si>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</si>
  <si>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</si>
  <si>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</si>
  <si>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</si>
  <si>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</si>
  <si>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</si>
  <si>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</si>
  <si>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</si>
  <si>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</si>
  <si>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</si>
  <si>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</si>
  <si>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</si>
  <si>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</si>
  <si>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</si>
  <si>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</si>
  <si>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</si>
  <si>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</si>
  <si>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</si>
  <si>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</si>
  <si>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</si>
  <si>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</si>
  <si>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</si>
  <si>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</si>
  <si>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</si>
  <si>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</si>
  <si>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</si>
  <si>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</si>
  <si>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</si>
  <si>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</si>
  <si>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</si>
  <si>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</si>
  <si>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</si>
  <si>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</si>
  <si>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</si>
  <si>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</si>
  <si>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</si>
  <si>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</si>
  <si>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</si>
  <si>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</si>
  <si>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</si>
  <si>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</si>
  <si>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</si>
  <si>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</si>
  <si>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</si>
  <si>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</si>
  <si>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</si>
  <si>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</si>
  <si>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</si>
  <si>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</si>
  <si>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</si>
  <si>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</si>
  <si>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</si>
  <si>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</si>
  <si>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</si>
  <si>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</si>
  <si>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</si>
  <si>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</si>
  <si>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</si>
  <si>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</si>
  <si>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</si>
  <si>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</si>
  <si>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</si>
  <si>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</si>
  <si>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</si>
  <si>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</si>
  <si>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</si>
  <si>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</si>
  <si>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</si>
  <si>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</si>
  <si>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</si>
  <si>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</si>
  <si>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</si>
  <si>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</si>
  <si>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</si>
  <si>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</si>
  <si>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</si>
  <si>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</si>
  <si>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</si>
  <si>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</si>
  <si>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</si>
  <si>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</si>
  <si>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</si>
  <si>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</si>
  <si>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</si>
  <si>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</si>
  <si>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</si>
  <si>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</si>
  <si>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</si>
  <si>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</si>
  <si>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</si>
  <si>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</si>
  <si>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</si>
  <si>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</si>
  <si>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</si>
  <si>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</si>
  <si>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</si>
  <si>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</si>
  <si>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</si>
  <si>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</si>
  <si>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</si>
  <si>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</si>
  <si>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</si>
  <si>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</si>
  <si>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</si>
  <si>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</si>
  <si>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</si>
  <si>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</si>
  <si>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</si>
  <si>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</si>
  <si>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</si>
  <si>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</si>
  <si>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</si>
  <si>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</si>
  <si>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</si>
  <si>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</si>
  <si>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</si>
  <si>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</si>
  <si>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</si>
  <si>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</si>
  <si>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</si>
  <si>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</si>
  <si>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</si>
  <si>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</si>
  <si>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</si>
  <si>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</si>
  <si>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</si>
  <si>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</si>
  <si>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</si>
  <si>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</si>
  <si>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</si>
  <si>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</si>
  <si>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</si>
  <si>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</si>
  <si>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</si>
  <si>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</si>
  <si>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</si>
  <si>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</si>
  <si>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</si>
  <si>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</si>
  <si>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</si>
  <si>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</si>
  <si>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</si>
  <si>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</si>
  <si>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</si>
  <si>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</si>
  <si>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</si>
  <si>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</si>
  <si>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</si>
  <si>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</si>
  <si>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</si>
  <si>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</si>
  <si>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</si>
  <si>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</si>
  <si>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</si>
  <si>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</si>
  <si>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</si>
  <si>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</si>
  <si>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</si>
  <si>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</si>
  <si>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</si>
  <si>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</si>
  <si>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</si>
  <si>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</si>
  <si>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</si>
  <si>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</si>
  <si>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</si>
  <si>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</si>
  <si>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</si>
  <si>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</si>
  <si>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</si>
  <si>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</si>
  <si>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</si>
  <si>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</si>
  <si>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</si>
  <si>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</si>
  <si>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</si>
  <si>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</si>
  <si>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</si>
  <si>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</si>
  <si>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</si>
  <si>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</si>
  <si>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</si>
  <si>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</si>
  <si>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</si>
  <si>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</si>
  <si>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</si>
  <si>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</si>
  <si>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</si>
  <si>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</si>
  <si>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</si>
  <si>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</si>
  <si>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</si>
  <si>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</si>
  <si>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</si>
  <si>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</si>
  <si>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</si>
  <si>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</si>
  <si>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</si>
  <si>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</si>
  <si>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</si>
  <si>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</si>
  <si>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</si>
  <si>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</si>
  <si>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</si>
  <si>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</si>
  <si>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</si>
  <si>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</si>
  <si>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</si>
  <si>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</si>
  <si>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</si>
  <si>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</si>
  <si>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</si>
  <si>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</si>
  <si>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</si>
  <si>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</si>
  <si>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</si>
  <si>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</si>
  <si>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</si>
  <si>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</si>
  <si>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</si>
  <si>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</si>
  <si>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</si>
  <si>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</si>
  <si>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</si>
  <si>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</si>
  <si>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</si>
  <si>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</si>
  <si>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</si>
  <si>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</si>
  <si>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</si>
  <si>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</si>
  <si>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</si>
  <si>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</si>
  <si>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</si>
  <si>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</si>
  <si>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</si>
  <si>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</si>
  <si>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</si>
  <si>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</si>
  <si>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</si>
  <si>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</si>
  <si>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</si>
  <si>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</si>
  <si>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</si>
  <si>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</si>
  <si>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</si>
  <si>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</si>
  <si>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</si>
  <si>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</si>
  <si>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</si>
  <si>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</si>
  <si>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</si>
  <si>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</si>
  <si>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</si>
  <si>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</si>
  <si>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</si>
  <si>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</si>
  <si>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</si>
  <si>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</si>
  <si>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</si>
  <si>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</si>
  <si>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</si>
  <si>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</si>
  <si>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</si>
  <si>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</si>
  <si>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</si>
  <si>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</si>
  <si>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</si>
  <si>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</si>
  <si>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</si>
  <si>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</si>
  <si>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</si>
  <si>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</si>
  <si>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</si>
  <si>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</si>
  <si>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</si>
  <si>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</si>
  <si>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</si>
  <si>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</si>
  <si>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</si>
  <si>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</si>
  <si>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</si>
  <si>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</si>
  <si>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</si>
  <si>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</si>
  <si>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</si>
  <si>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</si>
  <si>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</si>
  <si>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</si>
  <si>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</si>
  <si>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</si>
  <si>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</si>
  <si>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</si>
  <si>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</si>
  <si>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</si>
  <si>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</si>
  <si>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</si>
  <si>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</si>
  <si>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</si>
  <si>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</si>
  <si>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</si>
  <si>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</si>
  <si>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</si>
  <si>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</si>
  <si>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</si>
  <si>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</si>
  <si>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</si>
  <si>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</si>
  <si>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</si>
  <si>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</si>
  <si>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</si>
  <si>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</si>
  <si>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</si>
  <si>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</si>
  <si>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</si>
  <si>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</si>
  <si>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</si>
  <si>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</si>
  <si>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</si>
  <si>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</si>
  <si>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</si>
  <si>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</si>
  <si>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</si>
  <si>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</si>
  <si>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</si>
  <si>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</si>
  <si>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</si>
  <si>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</si>
  <si>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</si>
  <si>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</si>
  <si>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</si>
  <si>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</si>
  <si>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</si>
  <si>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</si>
  <si>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</si>
  <si>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</si>
  <si>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</si>
  <si>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</si>
  <si>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</si>
  <si>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</si>
  <si>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</si>
  <si>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</si>
  <si>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</si>
  <si>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</si>
  <si>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</si>
  <si>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</si>
  <si>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</si>
  <si>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</si>
  <si>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</si>
  <si>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</si>
  <si>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</si>
  <si>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</si>
  <si>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</si>
  <si>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</si>
  <si>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</si>
  <si>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</si>
  <si>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</si>
  <si>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</si>
  <si>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</si>
  <si>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</si>
  <si>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</si>
  <si>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</si>
  <si>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</si>
  <si>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</si>
  <si>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</si>
  <si>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</si>
  <si>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</si>
  <si>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</si>
  <si>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</si>
  <si>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</si>
  <si>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</si>
  <si>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</si>
  <si>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</si>
  <si>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</si>
  <si>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</si>
  <si>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</si>
  <si>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</si>
  <si>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</si>
  <si>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</si>
  <si>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</si>
  <si>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</si>
  <si>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</si>
  <si>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</si>
  <si>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</si>
  <si>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</si>
  <si>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</si>
  <si>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</si>
  <si>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</si>
  <si>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</si>
  <si>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</si>
  <si>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</si>
  <si>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</si>
  <si>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</si>
  <si>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</si>
  <si>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</si>
  <si>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</si>
  <si>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</si>
  <si>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</si>
  <si>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</si>
  <si>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</si>
  <si>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</si>
  <si>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</si>
  <si>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</si>
  <si>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</si>
  <si>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</si>
  <si>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</si>
  <si>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</si>
  <si>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</si>
  <si>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</si>
  <si>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</si>
  <si>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</si>
  <si>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</si>
  <si>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</si>
  <si>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</si>
  <si>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</si>
  <si>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</si>
  <si>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</si>
  <si>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</si>
  <si>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</si>
  <si>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</si>
  <si>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</si>
  <si>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</si>
  <si>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</si>
  <si>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</si>
  <si>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</si>
  <si>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</si>
  <si>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</si>
  <si>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</si>
  <si>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</si>
  <si>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</si>
  <si>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</si>
  <si>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</si>
  <si>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</si>
  <si>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</si>
  <si>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</si>
  <si>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</si>
  <si>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</si>
  <si>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</si>
  <si>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</si>
  <si>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</si>
  <si>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</si>
  <si>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</si>
  <si>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</si>
  <si>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</si>
  <si>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</si>
  <si>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</si>
  <si>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</si>
  <si>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</si>
  <si>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</si>
  <si>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</si>
  <si>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</si>
  <si>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</si>
  <si>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</si>
  <si>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</si>
  <si>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</si>
  <si>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</si>
  <si>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</si>
  <si>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</si>
  <si>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</si>
  <si>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</si>
  <si>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</si>
  <si>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</si>
  <si>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</si>
  <si>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</si>
  <si>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</si>
  <si>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</si>
  <si>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</si>
  <si>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</si>
  <si>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</si>
  <si>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</si>
  <si>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</si>
  <si>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</si>
  <si>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</si>
  <si>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</si>
  <si>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</si>
  <si>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</si>
  <si>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</si>
  <si>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</si>
  <si>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</si>
  <si>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</si>
  <si>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</si>
  <si>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</si>
  <si>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</si>
  <si>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</si>
  <si>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</si>
  <si>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</si>
  <si>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</si>
  <si>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</si>
  <si>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</si>
  <si>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</si>
  <si>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</si>
  <si>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</si>
  <si>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</si>
  <si>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</si>
  <si>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</si>
  <si>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</si>
  <si>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</si>
  <si>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</si>
  <si>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</si>
  <si>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</si>
  <si>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</si>
  <si>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</si>
  <si>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</si>
  <si>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</si>
  <si>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</si>
  <si>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</si>
  <si>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</si>
  <si>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</si>
  <si>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</si>
  <si>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</si>
  <si>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</si>
  <si>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</si>
  <si>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</si>
  <si>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</si>
  <si>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</si>
  <si>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</si>
  <si>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</si>
  <si>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</si>
  <si>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</si>
  <si>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</si>
  <si>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</si>
  <si>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</si>
  <si>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</si>
  <si>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</si>
  <si>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</si>
  <si>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</si>
  <si>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</si>
  <si>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</si>
  <si>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</si>
  <si>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</si>
  <si>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</si>
  <si>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</si>
  <si>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</si>
  <si>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</si>
  <si>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</si>
  <si>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</si>
  <si>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</si>
  <si>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</si>
  <si>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</si>
  <si>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</si>
  <si>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</si>
  <si>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</si>
  <si>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</si>
  <si>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</si>
  <si>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</si>
  <si>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</si>
  <si>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</si>
  <si>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</si>
  <si>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</si>
  <si>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</si>
  <si>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</si>
  <si>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</si>
  <si>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</si>
  <si>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</si>
  <si>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</si>
  <si>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</si>
  <si>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</si>
  <si>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</si>
  <si>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</si>
  <si>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</si>
  <si>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</si>
  <si>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</si>
  <si>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</si>
  <si>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</si>
  <si>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</si>
  <si>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</si>
  <si>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</si>
  <si>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</si>
  <si>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</si>
  <si>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</si>
  <si>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</si>
  <si>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</si>
  <si>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</si>
  <si>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</si>
  <si>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</si>
  <si>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</si>
  <si>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</si>
  <si>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</si>
  <si>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</si>
  <si>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</si>
  <si>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</si>
  <si>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</si>
  <si>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</si>
  <si>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</si>
  <si>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</si>
  <si>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</si>
  <si>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</si>
  <si>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</si>
  <si>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</si>
  <si>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</si>
  <si>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</si>
  <si>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</si>
  <si>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</si>
  <si>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</si>
  <si>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</si>
  <si>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</si>
  <si>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</si>
  <si>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</si>
  <si>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</si>
  <si>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</si>
  <si>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</si>
  <si>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</si>
  <si>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</si>
  <si>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</si>
  <si>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</si>
  <si>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</si>
  <si>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</si>
  <si>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</si>
  <si>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</si>
  <si>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</si>
  <si>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</si>
  <si>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</si>
  <si>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</si>
  <si>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</si>
  <si>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</si>
  <si>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</si>
  <si>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</si>
  <si>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</si>
  <si>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</si>
  <si>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</si>
  <si>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</si>
  <si>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</si>
  <si>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</si>
  <si>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</si>
  <si>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</si>
  <si>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</si>
  <si>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</si>
  <si>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</si>
  <si>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</si>
  <si>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</si>
  <si>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</si>
  <si>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</si>
  <si>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</si>
  <si>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</si>
  <si>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</si>
  <si>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</si>
  <si>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</si>
  <si>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</si>
  <si>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</si>
  <si>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</si>
  <si>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</si>
  <si>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</si>
  <si>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</si>
  <si>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</si>
  <si>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</si>
  <si>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</si>
  <si>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</si>
  <si>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</si>
  <si>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</si>
  <si>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</si>
  <si>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</si>
  <si>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</si>
  <si>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</si>
  <si>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</si>
  <si>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</si>
  <si>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</si>
  <si>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</si>
  <si>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</si>
  <si>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</si>
  <si>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</si>
  <si>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</si>
  <si>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</si>
  <si>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</si>
  <si>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</si>
  <si>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</si>
  <si>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</si>
  <si>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</si>
  <si>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</si>
  <si>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</si>
  <si>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</si>
  <si>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</si>
  <si>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</si>
  <si>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</si>
  <si>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</si>
  <si>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</si>
  <si>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</si>
  <si>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</si>
  <si>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</si>
  <si>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</si>
  <si>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</si>
  <si>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</si>
  <si>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</si>
  <si>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</si>
  <si>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</si>
  <si>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</si>
  <si>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</si>
  <si>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</si>
  <si>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</si>
  <si>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</si>
  <si>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</si>
  <si>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</si>
  <si>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</si>
  <si>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</si>
  <si>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</si>
  <si>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</si>
  <si>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</si>
  <si>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</si>
  <si>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</si>
  <si>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</si>
  <si>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</si>
  <si>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</si>
  <si>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</si>
  <si>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</si>
  <si>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</si>
  <si>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</si>
  <si>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</si>
  <si>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</si>
  <si>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</si>
  <si>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</si>
  <si>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</si>
  <si>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</si>
  <si>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</si>
  <si>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</si>
  <si>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</si>
  <si>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</si>
  <si>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</si>
  <si>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</si>
  <si>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</si>
  <si>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</si>
  <si>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</si>
  <si>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</si>
  <si>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</si>
  <si>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</si>
  <si>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</si>
  <si>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</si>
  <si>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</si>
  <si>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</si>
  <si>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</si>
  <si>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</si>
  <si>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</si>
  <si>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</si>
  <si>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</si>
  <si>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</si>
  <si>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</si>
  <si>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</si>
  <si>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</si>
  <si>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</si>
  <si>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</si>
  <si>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</si>
  <si>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</si>
  <si>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</si>
  <si>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</si>
  <si>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</si>
  <si>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</si>
  <si>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</si>
  <si>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</si>
  <si>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</si>
  <si>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</si>
  <si>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</si>
  <si>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</si>
  <si>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</si>
  <si>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</si>
  <si>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</si>
  <si>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</si>
  <si>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</si>
  <si>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</si>
  <si>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</si>
  <si>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</si>
  <si>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</si>
  <si>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</si>
  <si>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</si>
  <si>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</si>
  <si>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</si>
  <si>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</si>
  <si>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</si>
  <si>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</si>
  <si>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</si>
  <si>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</si>
  <si>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</si>
  <si>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</si>
  <si>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</si>
  <si>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</si>
  <si>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</si>
  <si>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</si>
  <si>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</si>
  <si>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</si>
  <si>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</si>
  <si>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</si>
  <si>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</si>
  <si>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</si>
  <si>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</si>
  <si>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</si>
  <si>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</si>
  <si>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</si>
  <si>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</si>
  <si>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</si>
  <si>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</si>
  <si>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</si>
  <si>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</si>
  <si>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</si>
  <si>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</si>
  <si>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</si>
  <si>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</si>
  <si>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</si>
  <si>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</si>
  <si>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</si>
  <si>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</si>
  <si>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</si>
  <si>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</si>
  <si>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</si>
  <si>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</si>
  <si>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</si>
  <si>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</si>
  <si>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</si>
  <si>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</si>
  <si>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</si>
  <si>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</si>
  <si>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</si>
  <si>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</si>
  <si>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</si>
  <si>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</si>
  <si>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</si>
  <si>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</si>
  <si>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</si>
  <si>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</si>
  <si>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</si>
  <si>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</si>
  <si>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</si>
  <si>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</si>
  <si>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</si>
  <si>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</si>
  <si>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</si>
  <si>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</si>
  <si>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</si>
  <si>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</si>
  <si>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</si>
  <si>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</si>
  <si>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</si>
  <si>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</si>
  <si>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</si>
  <si>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</si>
  <si>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</si>
  <si>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</si>
  <si>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</si>
  <si>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</si>
  <si>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</si>
  <si>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</si>
  <si>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</si>
  <si>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</si>
  <si>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</si>
  <si>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</si>
  <si>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</si>
  <si>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</si>
  <si>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</si>
  <si>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</si>
  <si>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</si>
  <si>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</si>
  <si>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</si>
  <si>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</si>
  <si>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</si>
  <si>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</si>
  <si>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</si>
  <si>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</si>
  <si>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</si>
  <si>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</si>
  <si>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</si>
  <si>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</si>
  <si>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</si>
  <si>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</si>
  <si>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</si>
  <si>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</si>
  <si>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</si>
  <si>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</si>
  <si>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</si>
  <si>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</si>
  <si>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</si>
  <si>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</si>
  <si>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</si>
  <si>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</si>
  <si>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</si>
  <si>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</si>
  <si>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</si>
  <si>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</si>
  <si>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</si>
  <si>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</si>
  <si>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</si>
  <si>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</si>
  <si>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</si>
  <si>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</si>
  <si>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</si>
  <si>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</si>
  <si>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</si>
  <si>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</si>
  <si>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</si>
  <si>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</si>
  <si>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</si>
  <si>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</si>
  <si>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</si>
  <si>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</si>
  <si>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</si>
  <si>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</si>
  <si>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</si>
  <si>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</si>
  <si>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</si>
  <si>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</si>
  <si>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</si>
  <si>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</si>
  <si>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</si>
  <si>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</si>
  <si>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</si>
  <si>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</si>
  <si>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</si>
  <si>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</si>
  <si>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</si>
  <si>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</si>
  <si>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</si>
  <si>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</si>
  <si>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</si>
  <si>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</si>
  <si>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</si>
  <si>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</si>
  <si>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</si>
  <si>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</si>
  <si>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</si>
  <si>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</si>
  <si>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</si>
  <si>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</si>
  <si>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</si>
  <si>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</si>
  <si>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</si>
  <si>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</si>
  <si>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</si>
  <si>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</si>
  <si>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</si>
  <si>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</si>
  <si>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</si>
  <si>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</si>
  <si>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</si>
  <si>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</si>
  <si>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</si>
  <si>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</si>
  <si>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</si>
  <si>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</si>
  <si>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</si>
  <si>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</si>
  <si>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</si>
  <si>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</si>
  <si>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</si>
  <si>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</si>
  <si>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</si>
  <si>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</si>
  <si>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</si>
  <si>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</si>
  <si>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</si>
  <si>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</si>
  <si>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</si>
  <si>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</si>
  <si>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</si>
  <si>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</si>
  <si>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</si>
  <si>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</si>
  <si>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</si>
  <si>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</si>
  <si>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</si>
  <si>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</si>
  <si>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</si>
  <si>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</si>
  <si>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</si>
  <si>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</si>
  <si>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</si>
  <si>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</si>
  <si>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</si>
  <si>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</si>
  <si>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</si>
  <si>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</si>
  <si>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</si>
  <si>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</si>
  <si>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</si>
  <si>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</si>
  <si>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</si>
  <si>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</si>
  <si>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</si>
  <si>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</si>
  <si>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</si>
  <si>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</si>
  <si>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</si>
  <si>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</si>
  <si>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</si>
  <si>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</si>
  <si>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</si>
  <si>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</si>
  <si>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</si>
  <si>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</si>
  <si>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</si>
  <si>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</si>
  <si>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</si>
  <si>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</si>
  <si>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</si>
  <si>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</si>
  <si>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</si>
  <si>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</si>
  <si>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</si>
  <si>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</si>
  <si>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</si>
  <si>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</si>
  <si>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</si>
  <si>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</si>
  <si>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</si>
  <si>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</si>
  <si>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</si>
  <si>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</si>
  <si>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</si>
  <si>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</si>
  <si>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</si>
  <si>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</si>
  <si>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</si>
  <si>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</si>
  <si>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</si>
  <si>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</si>
  <si>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</si>
  <si>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</si>
  <si>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</si>
  <si>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</si>
  <si>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</si>
  <si>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</si>
  <si>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</si>
  <si>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</si>
  <si>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</si>
  <si>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</si>
  <si>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</si>
  <si>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</si>
  <si>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</si>
  <si>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</si>
  <si>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</si>
  <si>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</si>
  <si>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</si>
  <si>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</si>
  <si>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</si>
  <si>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</si>
  <si>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</si>
  <si>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</si>
  <si>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</si>
  <si>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</si>
  <si>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</si>
  <si>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</si>
  <si>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</si>
  <si>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</si>
  <si>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</si>
  <si>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</si>
  <si>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</si>
  <si>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</si>
  <si>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</si>
  <si>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</si>
  <si>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</si>
  <si>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</si>
  <si>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</si>
  <si>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</si>
  <si>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</si>
  <si>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</si>
  <si>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</si>
  <si>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</si>
  <si>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</si>
  <si>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</si>
  <si>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</si>
  <si>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</si>
  <si>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</si>
  <si>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</si>
  <si>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</si>
  <si>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</si>
  <si>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</si>
  <si>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</si>
  <si>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</si>
  <si>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</si>
  <si>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</si>
  <si>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</si>
  <si>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</si>
  <si>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</si>
  <si>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</si>
  <si>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</si>
  <si>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</si>
  <si>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</si>
  <si>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</si>
  <si>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</si>
  <si>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</si>
  <si>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</si>
  <si>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</si>
  <si>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</si>
  <si>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</si>
  <si>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</si>
  <si>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</si>
  <si>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</si>
  <si>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</si>
  <si>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</si>
  <si>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</si>
  <si>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</si>
  <si>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</si>
  <si>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</si>
  <si>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</si>
  <si>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</si>
  <si>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</si>
  <si>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</si>
  <si>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</si>
  <si>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</si>
  <si>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</si>
  <si>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</si>
  <si>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</si>
  <si>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</si>
  <si>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</si>
  <si>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</si>
  <si>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</si>
  <si>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</si>
  <si>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</si>
  <si>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</si>
  <si>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</si>
  <si>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</si>
  <si>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</si>
  <si>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</si>
  <si>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</si>
  <si>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</si>
  <si>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</si>
  <si>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</si>
  <si>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</si>
  <si>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</si>
  <si>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</si>
  <si>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</si>
  <si>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</si>
  <si>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</si>
  <si>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</si>
  <si>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</si>
  <si>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</si>
  <si>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</si>
  <si>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</si>
  <si>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</si>
  <si>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</si>
  <si>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</si>
  <si>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</si>
  <si>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</si>
  <si>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</si>
  <si>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</si>
  <si>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</si>
  <si>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</si>
  <si>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</si>
  <si>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</si>
  <si>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</si>
  <si>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</si>
  <si>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</si>
  <si>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</si>
  <si>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</si>
  <si>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</si>
  <si>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</si>
  <si>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</si>
  <si>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</si>
  <si>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</si>
  <si>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</si>
  <si>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</si>
  <si>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</si>
  <si>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</si>
  <si>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</si>
  <si>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</si>
  <si>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</si>
  <si>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</si>
  <si>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</si>
  <si>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</si>
  <si>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</si>
  <si>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</si>
  <si>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</si>
  <si>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</si>
  <si>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</si>
  <si>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</si>
  <si>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</si>
  <si>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</si>
  <si>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</si>
  <si>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</si>
  <si>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</si>
  <si>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</si>
  <si>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</si>
  <si>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</si>
  <si>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</si>
  <si>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</si>
  <si>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</si>
  <si>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</si>
  <si>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</si>
  <si>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</si>
  <si>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</si>
  <si>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</si>
  <si>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</si>
  <si>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</si>
  <si>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</si>
  <si>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</si>
  <si>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</si>
  <si>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</si>
  <si>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</si>
  <si>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</si>
  <si>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</si>
  <si>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</si>
  <si>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</si>
  <si>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</si>
  <si>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</si>
  <si>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</si>
  <si>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</si>
  <si>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</si>
  <si>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</si>
  <si>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</si>
  <si>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</si>
  <si>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</si>
  <si>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</si>
  <si>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</si>
  <si>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</si>
  <si>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</si>
  <si>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</si>
  <si>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</si>
  <si>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</si>
  <si>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</si>
  <si>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</si>
  <si>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</si>
  <si>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</si>
  <si>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</si>
  <si>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</si>
  <si>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</si>
  <si>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</si>
  <si>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</si>
  <si>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</si>
  <si>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</si>
  <si>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</si>
  <si>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</si>
  <si>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</si>
  <si>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</si>
  <si>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</si>
  <si>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</si>
  <si>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</si>
  <si>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</si>
  <si>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</si>
  <si>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</si>
  <si>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</si>
  <si>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</si>
  <si>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</si>
  <si>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</si>
  <si>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</si>
  <si>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</si>
  <si>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</si>
  <si>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</si>
  <si>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</si>
  <si>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</si>
  <si>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</si>
  <si>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</si>
  <si>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</si>
  <si>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</si>
  <si>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</si>
  <si>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</si>
  <si>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</si>
  <si>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</si>
  <si>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</si>
  <si>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</si>
  <si>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</si>
  <si>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</si>
  <si>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</si>
  <si>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</si>
  <si>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</si>
  <si>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</si>
  <si>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</si>
  <si>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</si>
  <si>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</si>
  <si>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</si>
  <si>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</si>
  <si>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</si>
  <si>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</si>
  <si>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</si>
  <si>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</si>
  <si>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</si>
  <si>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</si>
  <si>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</si>
  <si>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</si>
  <si>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</si>
  <si>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</si>
  <si>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</si>
  <si>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</si>
  <si>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</si>
  <si>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</si>
  <si>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</si>
  <si>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</si>
  <si>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</si>
  <si>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</si>
  <si>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</si>
  <si>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</si>
  <si>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</si>
  <si>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</si>
  <si>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</si>
  <si>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</si>
  <si>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</si>
  <si>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</si>
  <si>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</si>
  <si>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</si>
  <si>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</si>
  <si>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</si>
  <si>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</si>
  <si>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</si>
  <si>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</si>
  <si>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</si>
  <si>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</si>
  <si>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</si>
  <si>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</si>
  <si>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</si>
  <si>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</si>
  <si>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</si>
  <si>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</si>
  <si>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</si>
  <si>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</si>
  <si>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</si>
  <si>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</si>
  <si>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</si>
  <si>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</si>
  <si>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</si>
  <si>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</si>
  <si>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</si>
  <si>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</si>
  <si>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</si>
  <si>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</si>
  <si>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</si>
  <si>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</si>
  <si>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</si>
  <si>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</si>
  <si>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</si>
  <si>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</si>
  <si>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</si>
  <si>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</si>
  <si>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</si>
  <si>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</si>
  <si>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</si>
  <si>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</si>
  <si>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</si>
  <si>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</si>
  <si>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</si>
  <si>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</si>
  <si>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</si>
  <si>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</si>
  <si>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</si>
  <si>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</si>
  <si>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</si>
  <si>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</si>
  <si>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</si>
  <si>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</si>
  <si>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</si>
  <si>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</si>
  <si>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</si>
  <si>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</si>
  <si>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</si>
  <si>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</si>
  <si>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</si>
  <si>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</si>
  <si>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</si>
  <si>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</si>
  <si>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</si>
  <si>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</si>
  <si>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</si>
  <si>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</si>
  <si>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</si>
  <si>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</si>
  <si>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</si>
  <si>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</si>
  <si>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</si>
  <si>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</si>
  <si>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</si>
  <si>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</si>
  <si>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</si>
  <si>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</si>
  <si>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</si>
  <si>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</si>
  <si>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</si>
  <si>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</si>
  <si>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</si>
  <si>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</si>
  <si>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</si>
  <si>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</si>
  <si>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</si>
  <si>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</si>
  <si>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</si>
  <si>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</si>
  <si>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</si>
  <si>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</si>
  <si>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</si>
  <si>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</si>
  <si>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</si>
  <si>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</si>
  <si>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</si>
  <si>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</si>
  <si>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</si>
  <si>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</si>
  <si>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</si>
  <si>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</si>
  <si>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</si>
  <si>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</si>
  <si>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</si>
  <si>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</si>
  <si>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</si>
  <si>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</si>
  <si>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</si>
  <si>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</si>
  <si>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</si>
  <si>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</si>
  <si>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</si>
  <si>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</si>
  <si>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</si>
  <si>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</si>
  <si>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</si>
  <si>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</si>
  <si>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</si>
  <si>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</si>
  <si>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</si>
  <si>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</si>
  <si>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</si>
  <si>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</si>
  <si>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</si>
  <si>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</si>
  <si>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</si>
  <si>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</si>
  <si>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</si>
  <si>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</si>
  <si>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</si>
  <si>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</si>
  <si>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</si>
  <si>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</si>
  <si>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</si>
  <si>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</si>
  <si>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</si>
  <si>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</si>
  <si>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</si>
  <si>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</si>
  <si>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</si>
  <si>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</si>
  <si>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</si>
  <si>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</si>
  <si>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</si>
  <si>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</si>
  <si>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</si>
  <si>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</si>
  <si>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</si>
  <si>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</si>
  <si>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</si>
  <si>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</si>
  <si>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</si>
  <si>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</si>
  <si>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</si>
  <si>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</si>
  <si>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</si>
  <si>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</si>
  <si>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</si>
  <si>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</si>
  <si>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</si>
  <si>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</si>
  <si>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</si>
  <si>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</si>
  <si>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</si>
  <si>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</si>
  <si>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</si>
  <si>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</si>
  <si>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</si>
  <si>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</si>
  <si>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</si>
  <si>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</si>
  <si>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</si>
  <si>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</si>
  <si>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</si>
  <si>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</si>
  <si>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</si>
  <si>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</si>
  <si>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</si>
  <si>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</si>
  <si>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</si>
  <si>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</si>
  <si>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</si>
  <si>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</si>
  <si>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</si>
  <si>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</si>
  <si>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</si>
  <si>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</si>
  <si>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</si>
  <si>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</si>
  <si>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</si>
  <si>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</si>
  <si>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</si>
  <si>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</si>
  <si>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</si>
  <si>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</si>
  <si>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</si>
  <si>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</si>
  <si>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</si>
  <si>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</si>
  <si>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</si>
  <si>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</si>
  <si>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</si>
  <si>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</si>
  <si>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</si>
  <si>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</si>
  <si>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</si>
  <si>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</si>
  <si>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</si>
  <si>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</si>
  <si>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</si>
  <si>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</si>
  <si>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</si>
  <si>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</si>
  <si>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</si>
  <si>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</si>
  <si>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</si>
  <si>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</si>
  <si>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</si>
  <si>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</si>
  <si>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</si>
  <si>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</si>
  <si>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</si>
  <si>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</si>
  <si>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</si>
  <si>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</si>
  <si>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</si>
  <si>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</si>
  <si>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</si>
  <si>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</si>
  <si>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</si>
  <si>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</si>
  <si>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</si>
  <si>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</si>
  <si>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</si>
  <si>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</si>
  <si>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</si>
  <si>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</si>
  <si>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</si>
  <si>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</si>
  <si>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</si>
  <si>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</si>
  <si>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</si>
  <si>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</si>
  <si>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</si>
  <si>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</si>
  <si>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</si>
  <si>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</si>
  <si>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</si>
  <si>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</si>
  <si>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</si>
  <si>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</si>
  <si>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</si>
  <si>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</si>
  <si>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</si>
  <si>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</si>
  <si>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</si>
  <si>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</si>
  <si>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</si>
  <si>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</si>
  <si>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</si>
  <si>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</si>
  <si>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</si>
  <si>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</si>
  <si>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</si>
  <si>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</si>
  <si>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</si>
  <si>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</si>
  <si>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</si>
  <si>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</si>
  <si>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</si>
  <si>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</si>
  <si>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</si>
  <si>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</si>
  <si>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</si>
  <si>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</si>
  <si>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</si>
  <si>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</si>
  <si>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</si>
  <si>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</si>
  <si>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</si>
  <si>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</si>
  <si>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</si>
  <si>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</si>
  <si>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</si>
  <si>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</si>
  <si>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</si>
  <si>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</si>
  <si>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</si>
  <si>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</si>
  <si>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</si>
  <si>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</si>
  <si>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</si>
  <si>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</si>
  <si>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</si>
  <si>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</si>
  <si>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</si>
  <si>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</si>
  <si>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</si>
  <si>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</si>
  <si>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</si>
  <si>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</si>
  <si>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</si>
  <si>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</si>
  <si>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</si>
  <si>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</si>
  <si>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</si>
  <si>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</si>
  <si>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</si>
  <si>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</si>
  <si>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</si>
  <si>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</si>
  <si>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</si>
  <si>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</si>
  <si>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</si>
  <si>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</si>
  <si>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</si>
  <si>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</si>
  <si>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</si>
  <si>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</si>
  <si>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</si>
  <si>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</si>
  <si>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</si>
  <si>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</si>
  <si>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</si>
  <si>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</si>
  <si>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</si>
  <si>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</si>
  <si>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</si>
  <si>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</si>
  <si>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</si>
  <si>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</si>
  <si>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</si>
  <si>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</si>
  <si>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</si>
  <si>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</si>
  <si>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</si>
  <si>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</si>
  <si>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</si>
  <si>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</si>
  <si>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</si>
  <si>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</si>
  <si>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</si>
  <si>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</si>
  <si>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</si>
  <si>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</si>
  <si>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</si>
  <si>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</si>
  <si>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</si>
  <si>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</si>
  <si>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</si>
  <si>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</si>
  <si>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</si>
  <si>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</si>
  <si>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</si>
  <si>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</si>
  <si>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</si>
  <si>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</si>
  <si>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</si>
  <si>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</si>
  <si>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</si>
  <si>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</si>
  <si>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</si>
  <si>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</si>
  <si>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</si>
  <si>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</si>
  <si>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</si>
  <si>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</si>
  <si>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</si>
  <si>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</si>
  <si>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</si>
  <si>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</si>
  <si>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</si>
  <si>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</si>
  <si>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</si>
  <si>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</si>
  <si>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</si>
  <si>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</si>
  <si>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</si>
  <si>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</si>
  <si>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</si>
  <si>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</si>
  <si>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</si>
  <si>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</si>
  <si>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</si>
  <si>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</si>
  <si>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</si>
  <si>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</si>
  <si>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</si>
  <si>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</si>
  <si>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</si>
  <si>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</si>
  <si>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</si>
  <si>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</si>
  <si>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</si>
  <si>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</si>
  <si>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</si>
  <si>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</si>
  <si>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</si>
  <si>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</si>
  <si>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</si>
  <si>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</si>
  <si>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</si>
  <si>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</si>
  <si>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</si>
  <si>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</si>
  <si>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</si>
  <si>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</si>
  <si>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</si>
  <si>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</si>
  <si>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</si>
  <si>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</si>
  <si>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</si>
  <si>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</si>
  <si>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</si>
  <si>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</si>
  <si>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</si>
  <si>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</si>
  <si>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</si>
  <si>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</si>
  <si>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</si>
  <si>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</si>
  <si>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</si>
  <si>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</si>
  <si>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</si>
  <si>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</si>
  <si>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</si>
  <si>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</si>
  <si>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</si>
  <si>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</si>
  <si>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</si>
  <si>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</si>
  <si>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</si>
  <si>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</si>
  <si>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</si>
  <si>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</si>
  <si>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</si>
  <si>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</si>
  <si>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</si>
  <si>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</si>
  <si>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</si>
  <si>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</si>
  <si>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</si>
  <si>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</si>
  <si>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</si>
  <si>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</si>
  <si>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</si>
  <si>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</si>
  <si>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</si>
  <si>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</si>
  <si>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</si>
  <si>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</si>
  <si>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</si>
  <si>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</si>
  <si>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</si>
  <si>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</si>
  <si>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</si>
  <si>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</si>
  <si>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</si>
  <si>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</si>
  <si>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</si>
  <si>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</si>
  <si>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</si>
  <si>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</si>
  <si>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</si>
  <si>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</si>
  <si>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</si>
  <si>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</si>
  <si>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</si>
  <si>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</si>
  <si>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</si>
  <si>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</si>
  <si>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</si>
  <si>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</si>
  <si>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</si>
  <si>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</si>
  <si>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</si>
  <si>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</si>
  <si>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</si>
  <si>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</si>
  <si>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</si>
  <si>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</si>
  <si>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</si>
  <si>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</si>
  <si>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</si>
  <si>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</si>
  <si>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</si>
  <si>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</si>
  <si>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</si>
  <si>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</si>
  <si>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</si>
  <si>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</si>
  <si>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</si>
  <si>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</si>
  <si>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</si>
  <si>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</si>
  <si>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</si>
  <si>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</si>
  <si>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</si>
  <si>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</si>
  <si>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</si>
  <si>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</si>
  <si>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</si>
  <si>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</si>
  <si>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</si>
  <si>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</si>
  <si>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</si>
  <si>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</si>
  <si>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</si>
  <si>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</si>
  <si>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</si>
  <si>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</si>
  <si>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</si>
  <si>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</si>
  <si>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</si>
  <si>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</si>
  <si>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</si>
  <si>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</si>
  <si>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</si>
  <si>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</si>
  <si>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</si>
  <si>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</si>
  <si>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</si>
  <si>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</si>
  <si>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</si>
  <si>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</si>
  <si>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</si>
  <si>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</si>
  <si>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</si>
  <si>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</si>
  <si>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</si>
  <si>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</si>
  <si>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</si>
  <si>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</si>
  <si>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</si>
  <si>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</si>
  <si>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</si>
  <si>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</si>
  <si>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</si>
  <si>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</si>
  <si>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</si>
  <si>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</si>
  <si>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</si>
  <si>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</si>
  <si>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</si>
  <si>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</si>
  <si>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</si>
  <si>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</si>
  <si>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</si>
  <si>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</si>
  <si>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</si>
  <si>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</si>
  <si>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</si>
  <si>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</si>
  <si>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</si>
  <si>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</si>
  <si>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</si>
  <si>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</si>
  <si>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</si>
  <si>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</si>
  <si>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</si>
  <si>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</si>
  <si>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</si>
  <si>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</si>
  <si>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</si>
  <si>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</si>
  <si>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</si>
  <si>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</si>
  <si>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</si>
  <si>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</si>
  <si>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</si>
  <si>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</si>
  <si>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</si>
  <si>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</si>
  <si>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</si>
  <si>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</si>
  <si>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</si>
  <si>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</si>
  <si>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</si>
  <si>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</si>
  <si>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</si>
  <si>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</si>
  <si>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</si>
  <si>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</si>
  <si>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</si>
  <si>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</si>
  <si>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</si>
  <si>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</si>
  <si>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</si>
  <si>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</si>
  <si>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</si>
  <si>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</si>
  <si>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</si>
  <si>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</si>
  <si>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</si>
  <si>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</si>
  <si>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</si>
  <si>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</si>
  <si>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</si>
  <si>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</si>
  <si>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</si>
  <si>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</si>
  <si>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</si>
  <si>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</si>
  <si>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</si>
  <si>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</si>
  <si>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</si>
  <si>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</si>
  <si>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</si>
  <si>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</si>
  <si>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</si>
  <si>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</si>
  <si>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</si>
  <si>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</si>
  <si>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</si>
  <si>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</si>
  <si>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</si>
  <si>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</si>
  <si>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</si>
  <si>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</si>
  <si>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</si>
  <si>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</si>
  <si>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</si>
  <si>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</si>
  <si>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</si>
  <si>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</si>
  <si>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</si>
  <si>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</si>
  <si>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</si>
  <si>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</si>
  <si>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</si>
  <si>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</si>
  <si>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</si>
  <si>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</si>
  <si>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</si>
  <si>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</si>
  <si>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</si>
  <si>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</si>
  <si>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</si>
  <si>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</si>
  <si>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</si>
  <si>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</si>
  <si>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</si>
  <si>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</si>
  <si>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</si>
  <si>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</si>
  <si>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</si>
  <si>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</si>
  <si>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</si>
  <si>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</si>
  <si>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</si>
  <si>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</si>
  <si>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</si>
  <si>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</si>
  <si>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</si>
  <si>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</si>
  <si>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</si>
  <si>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</si>
  <si>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</si>
  <si>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</si>
  <si>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</si>
  <si>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</si>
  <si>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</si>
  <si>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</si>
  <si>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</si>
  <si>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</si>
  <si>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</si>
  <si>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</si>
  <si>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</si>
  <si>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</si>
  <si>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</si>
  <si>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</si>
  <si>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</si>
  <si>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</si>
  <si>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</si>
  <si>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</si>
  <si>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</si>
  <si>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</si>
  <si>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</si>
  <si>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</si>
  <si>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</si>
  <si>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</si>
  <si>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</si>
  <si>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</si>
  <si>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</si>
  <si>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</si>
  <si>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</si>
  <si>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</si>
  <si>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</si>
  <si>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</si>
  <si>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</si>
  <si>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</si>
  <si>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</si>
  <si>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</si>
  <si>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</si>
  <si>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</si>
  <si>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</si>
  <si>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</si>
  <si>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</si>
  <si>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</si>
  <si>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</si>
  <si>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</si>
  <si>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</si>
  <si>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</si>
  <si>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</si>
  <si>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</si>
  <si>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</si>
  <si>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</si>
  <si>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</si>
  <si>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</si>
  <si>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</si>
  <si>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</si>
  <si>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</si>
  <si>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</si>
  <si>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</si>
  <si>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</si>
  <si>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</si>
  <si>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</si>
  <si>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</si>
  <si>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</si>
  <si>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</si>
  <si>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</si>
  <si>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</si>
  <si>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</si>
  <si>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</si>
  <si>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</si>
  <si>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</si>
  <si>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</si>
  <si>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</si>
  <si>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</si>
  <si>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</si>
  <si>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</si>
  <si>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</si>
  <si>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</si>
  <si>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</si>
  <si>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</si>
  <si>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</si>
  <si>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</si>
  <si>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</si>
  <si>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</si>
  <si>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</si>
  <si>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</si>
  <si>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</si>
  <si>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</si>
  <si>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</si>
  <si>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</si>
  <si>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</si>
  <si>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</si>
  <si>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</si>
  <si>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</si>
  <si>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</si>
  <si>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</si>
  <si>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</si>
  <si>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</si>
  <si>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</si>
  <si>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</si>
  <si>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</si>
  <si>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</si>
  <si>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</si>
  <si>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</si>
  <si>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</si>
  <si>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</si>
  <si>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</si>
  <si>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</si>
  <si>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</si>
  <si>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</si>
  <si>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</si>
  <si>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</si>
  <si>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</si>
  <si>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</si>
  <si>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</si>
  <si>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</si>
  <si>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</si>
  <si>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</si>
  <si>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</si>
  <si>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</si>
  <si>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</si>
  <si>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</si>
  <si>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</si>
  <si>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</si>
  <si>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</si>
  <si>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</si>
  <si>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</si>
  <si>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</si>
  <si>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</si>
  <si>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</si>
  <si>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</si>
  <si>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</si>
  <si>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</si>
  <si>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</si>
  <si>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</si>
  <si>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</si>
  <si>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</si>
  <si>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</si>
  <si>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</si>
  <si>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</si>
  <si>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</si>
  <si>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</si>
  <si>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</si>
  <si>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</si>
  <si>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</si>
  <si>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</si>
  <si>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</si>
  <si>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</si>
  <si>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</si>
  <si>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</si>
  <si>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</si>
  <si>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</si>
  <si>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</si>
  <si>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</si>
  <si>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</si>
  <si>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</si>
  <si>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</si>
  <si>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</si>
  <si>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</si>
  <si>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</si>
  <si>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</si>
  <si>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</si>
  <si>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</si>
  <si>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</si>
  <si>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</si>
  <si>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</si>
  <si>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</si>
  <si>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</si>
  <si>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</si>
  <si>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</si>
  <si>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</si>
  <si>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</si>
  <si>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</si>
  <si>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</si>
  <si>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</si>
  <si>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</si>
  <si>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</si>
  <si>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</si>
  <si>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</si>
  <si>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</si>
  <si>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</si>
  <si>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</si>
  <si>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</si>
  <si>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</si>
  <si>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</si>
  <si>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</si>
  <si>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</si>
  <si>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</si>
  <si>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</si>
  <si>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</si>
  <si>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</si>
  <si>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</si>
  <si>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</si>
  <si>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</si>
  <si>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</si>
  <si>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</si>
  <si>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</si>
  <si>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</si>
  <si>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</si>
  <si>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</si>
  <si>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</si>
  <si>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</si>
  <si>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</si>
  <si>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</si>
  <si>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</si>
  <si>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</si>
  <si>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</si>
  <si>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</si>
  <si>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</si>
  <si>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</si>
  <si>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</si>
  <si>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</si>
  <si>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</si>
  <si>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</si>
  <si>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</si>
  <si>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</si>
  <si>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</si>
  <si>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</si>
  <si>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</si>
  <si>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</si>
  <si>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</si>
  <si>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</si>
  <si>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</si>
  <si>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</si>
  <si>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</si>
  <si>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</si>
  <si>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</si>
  <si>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</si>
  <si>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</si>
  <si>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</si>
  <si>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</si>
  <si>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</si>
  <si>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</si>
  <si>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</si>
  <si>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</si>
  <si>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</si>
  <si>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</si>
  <si>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</si>
  <si>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</si>
  <si>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</si>
  <si>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</si>
  <si>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</si>
  <si>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</si>
  <si>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</si>
  <si>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</si>
  <si>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</si>
  <si>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</si>
  <si>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</si>
  <si>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</si>
  <si>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</si>
  <si>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</si>
  <si>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</si>
  <si>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</si>
  <si>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</si>
  <si>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</si>
  <si>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</si>
  <si>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</si>
  <si>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</si>
  <si>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</si>
  <si>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</si>
  <si>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</si>
  <si>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</si>
  <si>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</si>
  <si>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</si>
  <si>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</si>
  <si>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</si>
  <si>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</si>
  <si>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</si>
  <si>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</si>
  <si>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</si>
  <si>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</si>
  <si>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</si>
  <si>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</si>
  <si>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</si>
  <si>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</si>
  <si>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</si>
  <si>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</si>
  <si>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</si>
  <si>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</si>
  <si>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</si>
  <si>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</si>
  <si>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</si>
  <si>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</si>
  <si>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</si>
  <si>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</si>
  <si>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</si>
  <si>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</si>
  <si>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</si>
  <si>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</si>
  <si>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</si>
  <si>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</si>
  <si>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</si>
  <si>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</si>
  <si>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</si>
  <si>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</si>
  <si>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</si>
  <si>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</si>
  <si>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</si>
  <si>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</si>
  <si>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</si>
  <si>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</si>
  <si>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</si>
  <si>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</si>
  <si>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</si>
  <si>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</si>
  <si>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</si>
  <si>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</si>
  <si>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</si>
  <si>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</si>
  <si>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</si>
  <si>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</si>
  <si>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</si>
  <si>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</si>
  <si>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</si>
  <si>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</si>
  <si>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</si>
  <si>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</si>
  <si>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</si>
  <si>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</si>
  <si>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</si>
  <si>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</si>
  <si>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</si>
  <si>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</si>
  <si>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</si>
  <si>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</si>
  <si>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</si>
  <si>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</si>
  <si>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</si>
  <si>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</si>
  <si>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</si>
  <si>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</si>
  <si>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</si>
  <si>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</si>
  <si>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</si>
  <si>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</si>
  <si>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</si>
  <si>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</si>
  <si>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</si>
  <si>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</si>
  <si>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</si>
  <si>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</si>
  <si>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</si>
  <si>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</si>
  <si>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</si>
  <si>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</si>
  <si>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</si>
  <si>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</si>
  <si>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</si>
  <si>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</si>
  <si>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</si>
  <si>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</si>
  <si>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</si>
  <si>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</si>
  <si>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</si>
  <si>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</si>
  <si>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</si>
  <si>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</si>
  <si>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</si>
  <si>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</si>
  <si>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</si>
  <si>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</si>
  <si>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</si>
  <si>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</si>
  <si>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</si>
  <si>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</si>
  <si>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</si>
  <si>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</si>
  <si>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</si>
  <si>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</si>
  <si>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</si>
  <si>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</si>
  <si>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</si>
  <si>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</si>
  <si>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</si>
  <si>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</si>
  <si>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</si>
  <si>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</si>
  <si>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</si>
  <si>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</si>
  <si>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</si>
  <si>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</si>
  <si>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</si>
  <si>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</si>
  <si>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</si>
  <si>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</si>
  <si>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</si>
  <si>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</si>
  <si>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</si>
  <si>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</si>
  <si>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</si>
  <si>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</si>
  <si>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</si>
  <si>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</si>
  <si>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</si>
  <si>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</si>
  <si>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</si>
  <si>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</si>
  <si>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</si>
  <si>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</si>
  <si>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</si>
  <si>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</si>
  <si>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</si>
  <si>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</si>
  <si>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</si>
  <si>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</si>
  <si>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</si>
  <si>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</si>
  <si>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</si>
  <si>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</si>
  <si>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</si>
  <si>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</si>
  <si>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</si>
  <si>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</si>
  <si>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</si>
  <si>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</si>
  <si>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</si>
  <si>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</si>
  <si>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</si>
  <si>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</si>
  <si>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</si>
  <si>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</si>
  <si>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</si>
  <si>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</si>
  <si>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</si>
  <si>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</si>
  <si>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</si>
  <si>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</si>
  <si>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</si>
  <si>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</si>
  <si>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</si>
  <si>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</si>
  <si>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</si>
  <si>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</si>
  <si>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</si>
  <si>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</si>
  <si>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</si>
  <si>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</si>
  <si>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</si>
  <si>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</si>
  <si>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</si>
  <si>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</si>
  <si>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</si>
  <si>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</si>
  <si>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</si>
  <si>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</si>
  <si>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</si>
  <si>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</si>
  <si>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</si>
  <si>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</si>
  <si>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</si>
  <si>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</si>
  <si>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</si>
  <si>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</si>
  <si>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</si>
  <si>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</si>
  <si>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</si>
  <si>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</si>
  <si>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</si>
  <si>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</si>
  <si>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</si>
  <si>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</si>
  <si>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</si>
  <si>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</si>
  <si>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</si>
  <si>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</si>
  <si>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</si>
  <si>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</si>
  <si>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</si>
  <si>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</si>
  <si>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</si>
  <si>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</si>
  <si>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</si>
  <si>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</si>
  <si>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</si>
  <si>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</si>
  <si>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</si>
  <si>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</si>
  <si>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</si>
  <si>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</si>
  <si>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</si>
  <si>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</si>
  <si>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</si>
  <si>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</si>
  <si>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</si>
  <si>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</si>
  <si>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</si>
  <si>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</si>
  <si>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</si>
  <si>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</si>
  <si>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</si>
  <si>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</si>
  <si>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</si>
  <si>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</si>
  <si>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</si>
  <si>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</si>
  <si>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</si>
  <si>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</si>
  <si>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</si>
  <si>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</si>
  <si>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</si>
  <si>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</si>
  <si>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</si>
  <si>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</si>
  <si>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</si>
  <si>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</si>
  <si>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</si>
  <si>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</si>
  <si>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</si>
  <si>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</si>
  <si>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</si>
  <si>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</si>
  <si>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</si>
  <si>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</si>
  <si>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</si>
  <si>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</si>
  <si>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</si>
  <si>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</si>
  <si>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</si>
  <si>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</si>
  <si>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</si>
  <si>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</si>
  <si>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</si>
  <si>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</si>
  <si>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</si>
  <si>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</si>
  <si>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</si>
  <si>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</si>
  <si>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</si>
  <si>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</si>
  <si>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</si>
  <si>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</si>
  <si>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</si>
  <si>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</si>
  <si>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</si>
  <si>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</si>
  <si>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</si>
  <si>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</si>
  <si>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</si>
  <si>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</si>
  <si>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</si>
  <si>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</si>
  <si>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</si>
  <si>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</si>
  <si>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</si>
  <si>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</si>
  <si>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</si>
  <si>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</si>
  <si>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</si>
  <si>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</si>
  <si>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</si>
  <si>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</si>
  <si>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</si>
  <si>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</si>
  <si>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</si>
  <si>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</si>
  <si>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</si>
  <si>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</si>
  <si>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</si>
  <si>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</si>
  <si>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</si>
  <si>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</si>
  <si>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</si>
  <si>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</si>
  <si>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</si>
  <si>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</si>
  <si>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</si>
  <si>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</si>
  <si>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</si>
  <si>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</si>
  <si>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</si>
  <si>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</si>
  <si>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</si>
  <si>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</si>
  <si>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</si>
  <si>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</si>
  <si>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</si>
  <si>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</si>
  <si>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</si>
  <si>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</si>
  <si>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</si>
  <si>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</si>
  <si>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</si>
  <si>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</si>
  <si>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</si>
  <si>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</si>
  <si>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</si>
  <si>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</si>
  <si>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</si>
  <si>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</si>
  <si>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</si>
  <si>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</si>
  <si>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</si>
  <si>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</si>
  <si>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</si>
  <si>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</si>
  <si>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</si>
  <si>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</si>
  <si>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</si>
  <si>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</si>
  <si>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</si>
  <si>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</si>
  <si>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</si>
  <si>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</si>
  <si>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</si>
  <si>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</si>
  <si>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</si>
  <si>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</si>
  <si>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</si>
  <si>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</si>
  <si>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</si>
  <si>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</si>
  <si>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</si>
  <si>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</si>
  <si>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</si>
  <si>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</si>
  <si>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</si>
  <si>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</si>
  <si>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</si>
  <si>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</si>
  <si>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</si>
  <si>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</si>
  <si>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</si>
  <si>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</si>
  <si>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</si>
  <si>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</si>
  <si>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</si>
  <si>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</si>
  <si>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</si>
  <si>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</si>
  <si>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</si>
  <si>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</si>
  <si>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</si>
  <si>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</si>
  <si>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</si>
  <si>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</si>
  <si>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</si>
  <si>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</si>
  <si>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</si>
  <si>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</si>
  <si>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</si>
  <si>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</si>
  <si>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</si>
  <si>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</si>
  <si>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</si>
  <si>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</si>
  <si>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</si>
  <si>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</si>
  <si>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</si>
  <si>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</si>
  <si>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</si>
  <si>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</si>
  <si>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</si>
  <si>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</si>
  <si>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</si>
  <si>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</si>
  <si>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</si>
  <si>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</si>
  <si>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</si>
  <si>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</si>
  <si>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</si>
  <si>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</si>
  <si>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</si>
  <si>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</si>
  <si>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</si>
  <si>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</si>
  <si>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</si>
  <si>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</si>
  <si>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</si>
  <si>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</si>
  <si>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</si>
  <si>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</si>
  <si>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</si>
  <si>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</si>
  <si>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</si>
  <si>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</si>
  <si>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</si>
  <si>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</si>
  <si>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</si>
  <si>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</si>
  <si>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</si>
  <si>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</si>
  <si>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</si>
  <si>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</si>
  <si>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</si>
  <si>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</si>
  <si>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</si>
  <si>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</si>
  <si>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</si>
  <si>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</si>
  <si>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</si>
  <si>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</si>
  <si>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</si>
  <si>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</si>
  <si>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</si>
  <si>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</si>
  <si>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</si>
  <si>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</si>
  <si>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</si>
  <si>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</si>
  <si>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</si>
  <si>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</si>
  <si>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</si>
  <si>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</si>
  <si>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</si>
  <si>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</si>
  <si>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</si>
  <si>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</si>
  <si>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</si>
  <si>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</si>
  <si>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</si>
  <si>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</si>
  <si>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</si>
  <si>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</si>
  <si>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</si>
  <si>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</si>
  <si>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</si>
  <si>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</si>
  <si>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</si>
  <si>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</si>
  <si>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</si>
  <si>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</si>
  <si>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</si>
  <si>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</si>
  <si>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</si>
  <si>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</si>
  <si>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</si>
  <si>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</si>
  <si>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</si>
  <si>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</si>
  <si>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</si>
  <si>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</si>
  <si>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</si>
  <si>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</si>
  <si>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</si>
  <si>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</si>
  <si>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</si>
  <si>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</si>
  <si>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</si>
  <si>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</si>
  <si>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</si>
  <si>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</si>
  <si>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</si>
  <si>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</si>
  <si>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</si>
  <si>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</si>
  <si>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</si>
  <si>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</si>
  <si>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</si>
  <si>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</si>
  <si>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</si>
  <si>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</si>
  <si>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</si>
  <si>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</si>
  <si>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</si>
  <si>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</si>
  <si>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</si>
  <si>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</si>
  <si>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</si>
  <si>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</si>
  <si>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</si>
  <si>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</si>
  <si>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</si>
  <si>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</si>
  <si>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</si>
  <si>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</si>
  <si>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</si>
  <si>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</si>
  <si>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</si>
  <si>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</si>
  <si>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</si>
  <si>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</si>
  <si>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</si>
  <si>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</si>
  <si>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</si>
  <si>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</si>
  <si>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</si>
  <si>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</si>
  <si>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</si>
  <si>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</si>
  <si>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</si>
  <si>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</si>
  <si>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</si>
  <si>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</si>
  <si>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</si>
  <si>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</si>
  <si>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</si>
  <si>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</si>
  <si>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</si>
  <si>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</si>
  <si>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</si>
  <si>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</si>
  <si>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</si>
  <si>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</si>
  <si>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</si>
  <si>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</si>
  <si>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</si>
  <si>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</si>
  <si>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</si>
  <si>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</si>
  <si>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</si>
  <si>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</si>
  <si>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</si>
  <si>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</si>
  <si>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</si>
  <si>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</si>
  <si>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</si>
  <si>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</si>
  <si>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</si>
  <si>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</si>
  <si>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</si>
  <si>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</si>
  <si>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</si>
  <si>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</si>
  <si>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</si>
  <si>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</si>
  <si>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</si>
  <si>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</si>
  <si>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</si>
  <si>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</si>
  <si>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</si>
  <si>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</si>
  <si>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</si>
  <si>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</si>
  <si>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</si>
  <si>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</si>
  <si>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</si>
  <si>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</si>
  <si>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</si>
  <si>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</si>
  <si>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</si>
  <si>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</si>
  <si>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</si>
  <si>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</si>
  <si>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</si>
  <si>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</si>
  <si>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</si>
  <si>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</si>
  <si>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</si>
  <si>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</si>
  <si>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</si>
  <si>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</si>
  <si>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</si>
  <si>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</si>
  <si>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</si>
  <si>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</si>
  <si>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</si>
  <si>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</si>
  <si>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</si>
  <si>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</si>
  <si>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</si>
  <si>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</si>
  <si>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</si>
  <si>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</si>
  <si>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</si>
  <si>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</si>
  <si>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</si>
  <si>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</si>
  <si>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</si>
  <si>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</si>
  <si>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</si>
  <si>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</si>
  <si>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</si>
  <si>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</si>
  <si>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</si>
  <si>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</si>
  <si>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</si>
  <si>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</si>
  <si>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</si>
  <si>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</si>
  <si>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</si>
  <si>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</si>
  <si>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</si>
  <si>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</si>
  <si>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</si>
  <si>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</si>
  <si>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</si>
  <si>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</si>
  <si>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</si>
  <si>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</si>
  <si>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</si>
  <si>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</si>
  <si>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</si>
  <si>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</si>
  <si>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</si>
  <si>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</si>
  <si>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</si>
  <si>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</si>
  <si>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</si>
  <si>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</si>
  <si>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</si>
  <si>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</si>
  <si>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</si>
  <si>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</si>
  <si>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</si>
  <si>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</si>
  <si>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</si>
  <si>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</si>
  <si>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</si>
  <si>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</si>
  <si>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</si>
  <si>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</si>
  <si>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</si>
  <si>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</si>
  <si>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</si>
  <si>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</si>
  <si>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</si>
  <si>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</si>
  <si>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</si>
  <si>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</si>
  <si>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</si>
  <si>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</si>
  <si>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</si>
  <si>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</si>
  <si>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</si>
  <si>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</si>
  <si>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</si>
  <si>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</si>
  <si>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</si>
  <si>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</si>
  <si>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</si>
  <si>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</si>
  <si>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</si>
  <si>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</si>
  <si>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</si>
  <si>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</si>
  <si>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</si>
  <si>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</si>
  <si>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</si>
  <si>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</si>
  <si>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</si>
  <si>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</si>
  <si>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</si>
  <si>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</si>
  <si>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</si>
  <si>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</si>
  <si>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</si>
  <si>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</si>
  <si>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</si>
  <si>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</si>
  <si>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</si>
  <si>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</si>
  <si>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</si>
  <si>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</si>
  <si>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</si>
  <si>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</si>
  <si>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</si>
  <si>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</si>
  <si>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</si>
  <si>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</si>
  <si>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</si>
  <si>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</si>
  <si>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</si>
  <si>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</si>
  <si>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</si>
  <si>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</si>
  <si>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</si>
  <si>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</si>
  <si>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</si>
  <si>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</si>
  <si>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</si>
  <si>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</si>
  <si>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</si>
  <si>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</si>
  <si>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</si>
  <si>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</si>
  <si>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</si>
  <si>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</si>
  <si>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</si>
  <si>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</si>
  <si>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</si>
  <si>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</si>
  <si>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</si>
  <si>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</si>
  <si>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</si>
  <si>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</si>
  <si>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</si>
  <si>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</si>
  <si>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</si>
  <si>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</si>
  <si>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</si>
  <si>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</si>
  <si>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</si>
  <si>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</si>
  <si>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</si>
  <si>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</si>
  <si>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</si>
  <si>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</si>
  <si>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</si>
  <si>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</si>
  <si>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</si>
  <si>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</si>
  <si>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</si>
  <si>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</si>
  <si>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</si>
  <si>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</si>
  <si>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</si>
  <si>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</si>
  <si>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</si>
  <si>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</si>
  <si>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</si>
  <si>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</si>
  <si>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</si>
  <si>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</si>
  <si>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</si>
  <si>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</si>
  <si>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</si>
  <si>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</si>
  <si>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</si>
  <si>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</si>
  <si>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</si>
  <si>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</si>
  <si>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</si>
  <si>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</si>
  <si>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</si>
  <si>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</si>
  <si>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</si>
  <si>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</si>
  <si>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</si>
  <si>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</si>
  <si>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</si>
  <si>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</si>
  <si>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</si>
  <si>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</si>
  <si>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</si>
  <si>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</si>
  <si>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</si>
  <si>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</si>
  <si>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</si>
  <si>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</si>
  <si>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</si>
  <si>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</si>
  <si>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</si>
  <si>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</si>
  <si>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</si>
  <si>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</si>
  <si>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</si>
  <si>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</si>
  <si>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</si>
  <si>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</si>
  <si>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</si>
  <si>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</si>
  <si>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</si>
  <si>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</si>
  <si>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</si>
  <si>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</si>
  <si>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</si>
  <si>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</si>
  <si>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</si>
  <si>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</si>
  <si>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</si>
  <si>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</si>
  <si>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</si>
  <si>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</si>
  <si>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</si>
  <si>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</si>
  <si>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</si>
  <si>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</si>
  <si>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</si>
  <si>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</si>
  <si>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</si>
  <si>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</si>
  <si>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</si>
  <si>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</si>
  <si>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</si>
  <si>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</si>
  <si>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</si>
  <si>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</si>
  <si>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</si>
  <si>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</si>
  <si>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</si>
  <si>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</si>
  <si>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</si>
  <si>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</si>
  <si>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</si>
  <si>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</si>
  <si>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</si>
  <si>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</si>
  <si>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</si>
  <si>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</si>
  <si>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</si>
  <si>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</si>
  <si>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</si>
  <si>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</si>
  <si>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</si>
  <si>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</si>
  <si>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</si>
  <si>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</si>
  <si>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</si>
  <si>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</si>
  <si>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</si>
  <si>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</si>
  <si>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</si>
  <si>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</si>
  <si>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</si>
  <si>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</si>
  <si>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</si>
  <si>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</si>
  <si>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</si>
  <si>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</si>
  <si>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</si>
  <si>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</si>
  <si>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</si>
  <si>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</si>
  <si>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</si>
  <si>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</si>
  <si>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</si>
  <si>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</si>
  <si>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</si>
  <si>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</si>
  <si>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</si>
  <si>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</si>
  <si>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</si>
  <si>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</si>
  <si>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</si>
  <si>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</si>
  <si>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</si>
  <si>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</si>
  <si>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</si>
  <si>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</si>
  <si>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</si>
  <si>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</si>
  <si>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</si>
  <si>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</si>
  <si>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</si>
  <si>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</si>
  <si>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</si>
  <si>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</si>
  <si>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</si>
  <si>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</si>
  <si>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</si>
  <si>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</si>
  <si>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</si>
  <si>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</si>
  <si>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</si>
  <si>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</si>
  <si>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</si>
  <si>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</si>
  <si>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</si>
  <si>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</si>
  <si>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</si>
  <si>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</si>
  <si>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</si>
  <si>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</si>
  <si>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</si>
  <si>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</si>
  <si>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</si>
  <si>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</si>
  <si>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</si>
  <si>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</si>
  <si>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</si>
  <si>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</si>
  <si>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</si>
  <si>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</si>
  <si>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</si>
  <si>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</si>
  <si>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</si>
  <si>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</si>
  <si>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</si>
  <si>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</si>
  <si>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</si>
  <si>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</si>
  <si>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</si>
  <si>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</si>
  <si>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</si>
  <si>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</si>
  <si>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</si>
  <si>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</si>
  <si>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</si>
  <si>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</si>
  <si>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</si>
  <si>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</si>
  <si>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</si>
  <si>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</si>
  <si>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</si>
  <si>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</si>
  <si>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</si>
  <si>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</si>
  <si>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</si>
  <si>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</si>
  <si>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</si>
  <si>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</si>
  <si>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</si>
  <si>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</si>
  <si>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</si>
  <si>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</si>
  <si>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</si>
  <si>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</si>
  <si>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</si>
  <si>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</si>
  <si>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</si>
  <si>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</si>
  <si>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</si>
  <si>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</si>
  <si>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</si>
  <si>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</si>
  <si>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</si>
  <si>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</si>
  <si>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</si>
  <si>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</si>
  <si>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</si>
  <si>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</si>
  <si>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</si>
  <si>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</si>
  <si>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</si>
  <si>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</si>
  <si>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</si>
  <si>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</si>
  <si>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</si>
  <si>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</si>
  <si>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</si>
  <si>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</si>
  <si>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</si>
  <si>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</si>
  <si>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</si>
  <si>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</si>
  <si>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</si>
  <si>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</si>
  <si>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</si>
  <si>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</si>
  <si>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</si>
  <si>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</si>
  <si>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</si>
  <si>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</si>
  <si>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</si>
  <si>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</si>
  <si>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</si>
  <si>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</si>
  <si>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</si>
  <si>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</si>
  <si>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</si>
  <si>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</si>
  <si>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</si>
  <si>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</si>
  <si>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</si>
  <si>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</si>
  <si>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</si>
  <si>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</si>
  <si>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</si>
  <si>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</si>
  <si>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</si>
  <si>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</si>
  <si>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</si>
  <si>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</si>
  <si>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</si>
  <si>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</si>
  <si>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</si>
  <si>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</si>
  <si>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</si>
  <si>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</si>
  <si>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</si>
  <si>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</si>
  <si>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</si>
  <si>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</si>
  <si>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</si>
  <si>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</si>
  <si>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</si>
  <si>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</si>
  <si>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</si>
  <si>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</si>
  <si>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</si>
  <si>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</si>
  <si>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</si>
  <si>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</si>
  <si>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</si>
  <si>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</si>
  <si>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</si>
  <si>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</si>
  <si>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</si>
  <si>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</si>
  <si>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</si>
  <si>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</si>
  <si>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</si>
  <si>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</si>
  <si>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</si>
  <si>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</si>
  <si>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</si>
  <si>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</si>
  <si>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</si>
  <si>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</si>
  <si>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</si>
  <si>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</si>
  <si>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</si>
  <si>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</si>
  <si>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</si>
  <si>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</si>
  <si>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</si>
  <si>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</si>
  <si>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</si>
  <si>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</si>
  <si>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</si>
  <si>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</si>
  <si>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</si>
  <si>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</si>
  <si>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</si>
  <si>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</si>
  <si>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</si>
  <si>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</si>
  <si>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</si>
  <si>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</si>
  <si>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</si>
  <si>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</si>
  <si>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</si>
  <si>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</si>
  <si>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</si>
  <si>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</si>
  <si>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</si>
  <si>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</si>
  <si>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</si>
  <si>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</si>
  <si>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</si>
  <si>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</si>
  <si>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</si>
  <si>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</si>
  <si>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</si>
  <si>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</si>
  <si>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</si>
  <si>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</si>
  <si>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</si>
  <si>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</si>
  <si>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</si>
  <si>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</si>
  <si>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</si>
  <si>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</si>
  <si>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</si>
  <si>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</si>
  <si>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</si>
  <si>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</si>
  <si>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</si>
  <si>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</si>
  <si>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</si>
  <si>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</si>
  <si>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</si>
  <si>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</si>
  <si>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</si>
  <si>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</si>
  <si>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</si>
  <si>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</si>
  <si>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</si>
  <si>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</si>
  <si>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</si>
  <si>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</si>
  <si>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</si>
  <si>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</si>
  <si>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</si>
  <si>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</si>
  <si>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</si>
  <si>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</si>
  <si>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</si>
  <si>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</si>
  <si>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</si>
  <si>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</si>
  <si>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</si>
  <si>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</si>
  <si>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</si>
  <si>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</si>
  <si>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</si>
  <si>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</si>
  <si>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</si>
  <si>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</si>
  <si>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</si>
  <si>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</si>
  <si>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</si>
  <si>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</si>
  <si>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</si>
  <si>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</si>
  <si>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</si>
  <si>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</si>
  <si>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</si>
  <si>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</si>
  <si>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</si>
  <si>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</si>
  <si>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</si>
  <si>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</si>
  <si>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</si>
  <si>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</si>
  <si>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</si>
  <si>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</si>
  <si>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</si>
  <si>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</si>
  <si>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</si>
  <si>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</si>
  <si>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</si>
  <si>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</si>
  <si>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</si>
  <si>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</si>
  <si>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</si>
  <si>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</si>
  <si>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</si>
  <si>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</si>
  <si>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</si>
  <si>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</si>
  <si>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</si>
  <si>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</si>
  <si>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</si>
  <si>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</si>
  <si>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</si>
  <si>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</si>
  <si>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</si>
  <si>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</si>
  <si>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</si>
  <si>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</si>
  <si>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</si>
  <si>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</si>
  <si>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</si>
  <si>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</si>
  <si>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</si>
  <si>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</si>
  <si>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</si>
  <si>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</si>
  <si>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</si>
  <si>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</si>
  <si>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</si>
  <si>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</si>
  <si>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</si>
  <si>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</si>
  <si>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</si>
  <si>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</si>
  <si>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</si>
  <si>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</si>
  <si>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</si>
  <si>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</si>
  <si>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</si>
  <si>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</si>
  <si>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</si>
  <si>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</si>
  <si>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</si>
  <si>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</si>
  <si>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</si>
  <si>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</si>
  <si>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</si>
  <si>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</si>
  <si>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</si>
  <si>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</si>
  <si>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</si>
  <si>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</si>
  <si>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</si>
  <si>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</si>
  <si>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</si>
  <si>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</si>
  <si>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</si>
  <si>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</si>
  <si>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</si>
  <si>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</si>
  <si>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</si>
  <si>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</si>
  <si>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</si>
  <si>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</si>
  <si>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</si>
  <si>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</si>
  <si>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</si>
  <si>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</si>
  <si>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</si>
  <si>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</si>
  <si>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</si>
  <si>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</si>
  <si>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</si>
  <si>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</si>
  <si>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</si>
  <si>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</si>
  <si>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</si>
  <si>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</si>
  <si>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</si>
  <si>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</si>
  <si>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</si>
  <si>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</si>
  <si>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</si>
  <si>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</si>
  <si>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</si>
  <si>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</si>
  <si>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</si>
  <si>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</si>
  <si>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</si>
  <si>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</si>
  <si>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</si>
  <si>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</si>
  <si>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</si>
  <si>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</si>
  <si>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</si>
  <si>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</si>
  <si>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</si>
  <si>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</si>
  <si>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</si>
  <si>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</si>
  <si>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</si>
  <si>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</si>
  <si>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</si>
  <si>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</si>
  <si>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</si>
  <si>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</si>
  <si>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</si>
  <si>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</si>
  <si>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</si>
  <si>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</si>
  <si>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</si>
  <si>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</si>
  <si>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</si>
  <si>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</si>
  <si>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</si>
  <si>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</si>
  <si>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</si>
  <si>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</si>
  <si>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</si>
  <si>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</si>
  <si>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</si>
  <si>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</si>
  <si>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</si>
  <si>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</si>
  <si>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</si>
  <si>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</si>
  <si>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</si>
  <si>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</si>
  <si>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</si>
  <si>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</si>
  <si>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</si>
  <si>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</si>
  <si>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</si>
  <si>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</si>
  <si>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</si>
  <si>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</si>
  <si>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</si>
  <si>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</si>
  <si>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</si>
  <si>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</si>
  <si>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</si>
  <si>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</si>
  <si>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</si>
  <si>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</si>
  <si>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</si>
  <si>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</si>
  <si>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</si>
  <si>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</si>
  <si>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</si>
  <si>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</si>
  <si>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</si>
  <si>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</si>
  <si>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</si>
  <si>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</si>
  <si>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</si>
  <si>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</si>
  <si>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</si>
  <si>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</si>
  <si>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</si>
  <si>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</si>
  <si>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</si>
  <si>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</si>
  <si>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</si>
  <si>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</si>
  <si>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</si>
  <si>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</si>
  <si>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</si>
  <si>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</si>
  <si>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</si>
  <si>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</si>
  <si>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</si>
  <si>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</si>
  <si>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</si>
  <si>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</si>
  <si>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</si>
  <si>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</si>
  <si>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</si>
  <si>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</si>
  <si>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</si>
  <si>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</si>
  <si>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</si>
  <si>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</si>
  <si>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</si>
  <si>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</si>
  <si>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</si>
  <si>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</si>
  <si>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</si>
  <si>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</si>
  <si>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</si>
  <si>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</si>
  <si>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</si>
  <si>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</si>
  <si>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</si>
  <si>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</si>
  <si>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</si>
  <si>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</si>
  <si>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</si>
  <si>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</si>
  <si>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</si>
  <si>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</si>
  <si>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</si>
  <si>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</si>
  <si>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</si>
  <si>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</si>
  <si>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</si>
  <si>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</si>
  <si>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</si>
  <si>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</si>
  <si>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</si>
  <si>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</si>
  <si>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</si>
  <si>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</si>
  <si>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</si>
  <si>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</si>
  <si>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</si>
  <si>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</si>
  <si>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</si>
  <si>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</si>
  <si>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</si>
  <si>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</si>
  <si>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</si>
  <si>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</si>
  <si>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</si>
  <si>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</si>
  <si>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</si>
  <si>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</si>
  <si>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</si>
  <si>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</si>
  <si>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</si>
  <si>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</si>
  <si>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</si>
  <si>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</si>
  <si>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</si>
  <si>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</si>
  <si>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</si>
  <si>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</si>
  <si>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</si>
  <si>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</si>
  <si>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</si>
  <si>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</si>
  <si>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</si>
  <si>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</si>
  <si>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</si>
  <si>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</si>
  <si>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</si>
  <si>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</si>
  <si>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</si>
  <si>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</si>
  <si>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</si>
  <si>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</si>
  <si>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</si>
  <si>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</si>
  <si>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</si>
  <si>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</si>
  <si>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</si>
  <si>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</si>
  <si>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</si>
  <si>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</si>
  <si>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</si>
  <si>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</si>
  <si>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</si>
  <si>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</si>
  <si>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</si>
  <si>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</si>
  <si>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</si>
  <si>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</si>
  <si>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</si>
  <si>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</si>
  <si>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</si>
  <si>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</si>
  <si>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</si>
  <si>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</si>
  <si>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</si>
  <si>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</si>
  <si>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</si>
  <si>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</si>
  <si>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</si>
  <si>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</si>
  <si>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</si>
  <si>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</si>
  <si>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</si>
  <si>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</si>
  <si>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</si>
  <si>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</si>
  <si>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</si>
  <si>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</si>
  <si>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</si>
  <si>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</si>
  <si>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</si>
  <si>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</si>
  <si>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</si>
  <si>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</si>
  <si>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</si>
  <si>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</si>
  <si>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</si>
  <si>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</si>
  <si>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</si>
  <si>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</si>
  <si>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</si>
  <si>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</si>
  <si>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</si>
  <si>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</si>
  <si>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</si>
  <si>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</si>
  <si>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</si>
  <si>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</si>
  <si>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</si>
  <si>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</si>
  <si>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</si>
  <si>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</si>
  <si>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</si>
  <si>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</si>
  <si>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</si>
  <si>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</si>
  <si>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</si>
  <si>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</si>
  <si>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</si>
  <si>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</si>
  <si>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</si>
  <si>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</si>
  <si>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</si>
  <si>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</si>
  <si>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</si>
  <si>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</si>
  <si>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</si>
  <si>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</si>
  <si>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</si>
  <si>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</si>
  <si>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</si>
  <si>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</si>
  <si>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</si>
  <si>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</si>
  <si>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</si>
  <si>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</si>
  <si>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</si>
  <si>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</si>
  <si>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</si>
  <si>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</si>
  <si>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</si>
  <si>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</si>
  <si>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</si>
  <si>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</si>
  <si>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</si>
  <si>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</si>
  <si>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</si>
  <si>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</si>
  <si>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</si>
  <si>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</si>
  <si>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</si>
  <si>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</si>
  <si>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</si>
  <si>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</si>
  <si>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</si>
  <si>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</si>
  <si>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</si>
  <si>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</si>
  <si>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</si>
  <si>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</si>
  <si>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</si>
  <si>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</si>
  <si>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</si>
  <si>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</si>
  <si>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</si>
  <si>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</si>
  <si>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</si>
  <si>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</si>
  <si>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</si>
  <si>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</si>
  <si>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</si>
  <si>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</si>
  <si>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</si>
  <si>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</si>
  <si>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</si>
  <si>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</si>
  <si>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</si>
  <si>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</si>
  <si>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</si>
  <si>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</si>
  <si>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</si>
  <si>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</si>
  <si>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</si>
  <si>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</si>
  <si>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</si>
  <si>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</si>
  <si>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</si>
  <si>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</si>
  <si>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</si>
  <si>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</si>
  <si>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</si>
  <si>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</si>
  <si>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</si>
  <si>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</si>
  <si>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</si>
  <si>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</si>
  <si>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</si>
  <si>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</si>
  <si>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</si>
  <si>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</si>
  <si>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</si>
  <si>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</si>
  <si>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</si>
  <si>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</si>
  <si>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</si>
  <si>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</si>
  <si>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</si>
  <si>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</si>
  <si>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</si>
  <si>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</si>
  <si>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</si>
  <si>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</si>
  <si>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</si>
  <si>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</si>
  <si>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</si>
  <si>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</si>
  <si>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</si>
  <si>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</si>
  <si>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</si>
  <si>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</si>
  <si>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</si>
  <si>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</si>
  <si>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</si>
  <si>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</si>
  <si>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</si>
  <si>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</si>
  <si>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</si>
  <si>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</si>
  <si>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</si>
  <si>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</si>
  <si>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</si>
  <si>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</si>
  <si>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</si>
  <si>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</si>
  <si>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</si>
  <si>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</si>
  <si>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</si>
  <si>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</si>
  <si>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</si>
  <si>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</si>
  <si>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</si>
  <si>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</si>
  <si>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</si>
  <si>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</si>
  <si>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</si>
  <si>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</si>
  <si>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</si>
  <si>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</si>
  <si>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</si>
  <si>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</si>
  <si>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</si>
  <si>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</si>
  <si>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</si>
  <si>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</si>
  <si>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</si>
  <si>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</si>
  <si>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</si>
  <si>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</si>
  <si>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</si>
  <si>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</si>
  <si>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</si>
  <si>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</si>
  <si>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</si>
  <si>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</si>
  <si>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</si>
  <si>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</si>
  <si>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</si>
  <si>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</si>
  <si>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</si>
  <si>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</si>
  <si>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</si>
  <si>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</si>
  <si>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</si>
  <si>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</si>
  <si>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</si>
  <si>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</si>
  <si>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</si>
  <si>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</si>
  <si>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</si>
  <si>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</si>
  <si>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</si>
  <si>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</si>
  <si>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</si>
  <si>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</si>
  <si>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</si>
  <si>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</si>
  <si>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</si>
  <si>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</si>
  <si>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</si>
  <si>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</si>
  <si>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</si>
  <si>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</si>
  <si>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</si>
  <si>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</si>
  <si>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</si>
  <si>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</si>
  <si>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</si>
  <si>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</si>
  <si>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</si>
  <si>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</si>
  <si>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</si>
  <si>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</si>
  <si>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</si>
  <si>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</si>
  <si>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</si>
  <si>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</si>
  <si>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</si>
  <si>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</si>
  <si>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</si>
  <si>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</si>
  <si>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</si>
  <si>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</si>
  <si>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</si>
  <si>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</si>
  <si>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</si>
  <si>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</si>
  <si>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</si>
  <si>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</si>
  <si>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</si>
  <si>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</si>
  <si>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</si>
  <si>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</si>
  <si>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</si>
  <si>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</si>
  <si>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</si>
  <si>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</si>
  <si>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</si>
  <si>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</si>
  <si>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</si>
  <si>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</si>
  <si>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</si>
  <si>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</si>
  <si>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</si>
  <si>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</si>
  <si>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</si>
  <si>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</si>
  <si>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</si>
  <si>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</si>
  <si>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</si>
  <si>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</si>
  <si>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</si>
  <si>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</si>
  <si>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</si>
  <si>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</si>
  <si>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</si>
  <si>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</si>
  <si>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</si>
  <si>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</si>
  <si>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</si>
  <si>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</si>
  <si>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</si>
  <si>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</si>
  <si>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</si>
  <si>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</si>
  <si>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</si>
  <si>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</si>
  <si>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</si>
  <si>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</si>
  <si>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</si>
  <si>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</si>
  <si>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</si>
  <si>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</si>
  <si>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</si>
  <si>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</si>
  <si>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</si>
  <si>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</si>
  <si>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</si>
  <si>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</si>
  <si>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</si>
  <si>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</si>
  <si>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</si>
  <si>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</si>
  <si>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</si>
  <si>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</si>
  <si>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</si>
  <si>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</si>
  <si>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</si>
  <si>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</si>
  <si>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</si>
  <si>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</si>
  <si>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</si>
  <si>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</si>
  <si>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</si>
  <si>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</si>
  <si>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</si>
  <si>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</si>
  <si>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</si>
  <si>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</si>
  <si>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</si>
  <si>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</si>
  <si>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</si>
  <si>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</si>
  <si>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</si>
  <si>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</si>
  <si>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</si>
  <si>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</si>
  <si>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</si>
  <si>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</si>
  <si>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</si>
  <si>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</si>
  <si>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</si>
  <si>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</si>
  <si>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</si>
  <si>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</si>
  <si>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</si>
  <si>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</si>
  <si>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</si>
  <si>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</si>
  <si>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</si>
  <si>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</si>
  <si>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</si>
  <si>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</si>
  <si>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</si>
  <si>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</si>
  <si>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</si>
  <si>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</si>
  <si>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</si>
  <si>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</si>
  <si>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</si>
  <si>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</si>
  <si>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</si>
  <si>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</si>
  <si>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</si>
  <si>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</si>
  <si>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</si>
  <si>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</si>
  <si>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</si>
  <si>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</si>
  <si>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</si>
  <si>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</si>
  <si>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</si>
  <si>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</si>
  <si>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</si>
  <si>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</si>
  <si>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</si>
  <si>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</si>
  <si>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</si>
  <si>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</si>
  <si>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</si>
  <si>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</si>
  <si>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</si>
  <si>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</si>
  <si>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</si>
  <si>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</si>
  <si>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</si>
  <si>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</si>
  <si>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</si>
  <si>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</si>
  <si>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</si>
  <si>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</si>
  <si>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</si>
  <si>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</si>
  <si>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</si>
  <si>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</si>
  <si>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</si>
  <si>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</si>
  <si>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</si>
  <si>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</si>
  <si>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</si>
  <si>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</si>
  <si>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</si>
  <si>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</si>
  <si>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</si>
  <si>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</si>
  <si>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</si>
  <si>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</si>
  <si>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</si>
  <si>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</si>
  <si>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</si>
  <si>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</si>
  <si>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</si>
  <si>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</si>
  <si>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</si>
  <si>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</si>
  <si>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</si>
  <si>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</si>
  <si>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</si>
  <si>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</si>
  <si>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</si>
  <si>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</si>
  <si>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</si>
  <si>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</si>
  <si>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</si>
  <si>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</si>
  <si>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</si>
  <si>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</si>
  <si>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</si>
  <si>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</si>
  <si>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</si>
  <si>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</si>
  <si>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</si>
  <si>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</si>
  <si>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</si>
  <si>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</si>
  <si>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</si>
  <si>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</si>
  <si>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</si>
  <si>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</si>
  <si>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</si>
  <si>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</si>
  <si>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</si>
  <si>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</si>
  <si>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</si>
  <si>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</si>
  <si>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</si>
  <si>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</si>
  <si>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</si>
  <si>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</si>
  <si>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</si>
  <si>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</si>
  <si>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</si>
  <si>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</si>
  <si>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</si>
  <si>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</si>
  <si>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</si>
  <si>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</si>
  <si>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</si>
  <si>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</si>
  <si>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</si>
  <si>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</si>
  <si>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</si>
  <si>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</si>
  <si>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</si>
  <si>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</si>
  <si>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</si>
  <si>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</si>
  <si>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</si>
  <si>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</si>
  <si>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</si>
  <si>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</si>
  <si>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</si>
  <si>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</si>
  <si>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</si>
  <si>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</si>
  <si>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</si>
  <si>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</si>
  <si>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</si>
  <si>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</si>
  <si>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</si>
  <si>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</si>
  <si>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</si>
  <si>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</si>
  <si>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</si>
  <si>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</si>
  <si>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</si>
  <si>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</si>
  <si>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</si>
  <si>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</si>
  <si>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</si>
  <si>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</si>
  <si>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</si>
  <si>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</si>
  <si>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</si>
  <si>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</si>
  <si>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</si>
  <si>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</si>
  <si>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</si>
  <si>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</si>
  <si>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</si>
  <si>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</si>
  <si>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</si>
  <si>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</si>
  <si>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</si>
  <si>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</si>
  <si>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</si>
  <si>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</si>
  <si>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</si>
  <si>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</si>
  <si>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</si>
  <si>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</si>
  <si>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</si>
  <si>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</si>
  <si>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</si>
  <si>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</si>
  <si>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</si>
  <si>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</si>
  <si>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</si>
  <si>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</si>
  <si>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</si>
  <si>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</si>
  <si>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</si>
  <si>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</si>
  <si>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</si>
  <si>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</si>
  <si>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</si>
  <si>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</si>
  <si>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</si>
  <si>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</si>
  <si>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</si>
  <si>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</si>
  <si>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</si>
  <si>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</si>
  <si>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</si>
  <si>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</si>
  <si>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</si>
  <si>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</si>
  <si>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</si>
  <si>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</si>
  <si>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</si>
  <si>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</si>
  <si>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</si>
  <si>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</si>
  <si>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</si>
  <si>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</si>
  <si>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</si>
  <si>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</si>
  <si>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</si>
  <si>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</si>
  <si>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</si>
  <si>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</si>
  <si>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</si>
  <si>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</si>
  <si>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</si>
  <si>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</si>
  <si>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</si>
  <si>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</si>
  <si>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</si>
  <si>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</si>
  <si>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</si>
  <si>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</si>
  <si>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</si>
  <si>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</si>
  <si>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</si>
  <si>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</si>
  <si>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</si>
  <si>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</si>
  <si>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</si>
  <si>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</si>
  <si>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</si>
  <si>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</si>
  <si>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</si>
  <si>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</si>
  <si>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</si>
  <si>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</si>
  <si>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</si>
  <si>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</si>
  <si>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</si>
  <si>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</si>
  <si>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</si>
  <si>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</si>
  <si>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</si>
  <si>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</si>
  <si>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</si>
  <si>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</si>
  <si>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</si>
  <si>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</si>
  <si>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</si>
  <si>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</si>
  <si>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</si>
  <si>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</si>
  <si>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</si>
  <si>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</si>
  <si>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</si>
  <si>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</si>
  <si>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</si>
  <si>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</si>
  <si>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</si>
  <si>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</si>
  <si>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</si>
  <si>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</si>
  <si>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</si>
  <si>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</si>
  <si>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</si>
  <si>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</si>
  <si>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</si>
  <si>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</si>
  <si>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</si>
  <si>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</si>
  <si>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</si>
  <si>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</si>
  <si>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</si>
  <si>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</si>
  <si>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</si>
  <si>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</si>
  <si>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</si>
  <si>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</si>
  <si>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</si>
  <si>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</si>
  <si>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</si>
  <si>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</si>
  <si>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</si>
  <si>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</si>
  <si>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</si>
  <si>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</si>
  <si>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</si>
  <si>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</si>
  <si>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</si>
  <si>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</si>
  <si>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</si>
  <si>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</si>
  <si>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</si>
  <si>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</si>
  <si>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</si>
  <si>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</si>
  <si>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</si>
  <si>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</si>
  <si>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</si>
  <si>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</si>
  <si>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</si>
  <si>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</si>
  <si>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</si>
  <si>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</si>
  <si>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</si>
  <si>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</si>
  <si>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</si>
  <si>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</si>
  <si>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</si>
  <si>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</si>
  <si>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</si>
  <si>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</si>
  <si>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</si>
  <si>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</si>
  <si>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</si>
  <si>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</si>
  <si>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</si>
  <si>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</si>
  <si>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</si>
  <si>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</si>
  <si>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</si>
  <si>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</si>
  <si>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</si>
  <si>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</si>
  <si>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</si>
  <si>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</si>
  <si>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</si>
  <si>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</si>
  <si>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</si>
  <si>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</si>
  <si>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</si>
  <si>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</si>
  <si>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</si>
  <si>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</si>
  <si>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</si>
  <si>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</si>
  <si>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</si>
  <si>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</si>
  <si>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</si>
  <si>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</si>
  <si>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</si>
  <si>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</si>
  <si>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</si>
  <si>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</si>
  <si>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</si>
  <si>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</si>
  <si>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</si>
  <si>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</si>
  <si>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</si>
  <si>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</si>
  <si>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</si>
  <si>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</si>
  <si>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</si>
  <si>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</si>
  <si>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</si>
  <si>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</si>
  <si>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</si>
  <si>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</si>
  <si>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</si>
  <si>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</si>
  <si>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</si>
  <si>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</si>
  <si>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</si>
  <si>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</si>
  <si>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</si>
  <si>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</si>
  <si>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</si>
  <si>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</si>
  <si>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</si>
  <si>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</si>
  <si>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</si>
  <si>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</si>
  <si>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</si>
  <si>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</si>
  <si>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</si>
  <si>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</si>
  <si>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</si>
  <si>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</si>
  <si>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</si>
  <si>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</si>
  <si>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</si>
  <si>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</si>
  <si>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</si>
  <si>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</si>
  <si>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</si>
  <si>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</si>
  <si>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</si>
  <si>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</si>
  <si>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</si>
  <si>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</si>
  <si>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</si>
  <si>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</si>
  <si>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</si>
  <si>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</si>
  <si>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</si>
  <si>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</si>
  <si>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</si>
  <si>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</si>
  <si>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</si>
  <si>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</si>
  <si>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</si>
  <si>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</si>
  <si>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</si>
  <si>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</si>
  <si>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</si>
  <si>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</si>
  <si>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</si>
  <si>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</si>
  <si>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</si>
  <si>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</si>
  <si>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</si>
  <si>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</si>
  <si>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</si>
  <si>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</si>
  <si>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</si>
  <si>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</si>
  <si>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</si>
  <si>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</si>
  <si>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</si>
  <si>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</si>
  <si>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</si>
  <si>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</si>
  <si>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</si>
  <si>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</si>
  <si>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</si>
  <si>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</si>
  <si>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</si>
  <si>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</si>
  <si>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</si>
  <si>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</si>
  <si>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</si>
  <si>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</si>
  <si>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</si>
  <si>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</si>
  <si>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</si>
  <si>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</si>
  <si>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</si>
  <si>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</si>
  <si>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</si>
  <si>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</si>
  <si>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</si>
  <si>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</si>
  <si>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</si>
  <si>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</si>
  <si>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</si>
  <si>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</si>
  <si>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</si>
  <si>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</si>
  <si>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</si>
  <si>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</si>
  <si>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</si>
  <si>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</si>
  <si>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</si>
  <si>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</si>
  <si>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</si>
  <si>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</si>
  <si>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</si>
  <si>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</si>
  <si>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</si>
  <si>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</si>
  <si>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</si>
  <si>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</si>
  <si>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</si>
  <si>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</si>
  <si>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</si>
  <si>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</si>
  <si>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</si>
  <si>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</si>
  <si>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</si>
  <si>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</si>
  <si>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</si>
  <si>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</si>
  <si>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</si>
  <si>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</si>
  <si>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</si>
  <si>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</si>
  <si>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</si>
  <si>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</si>
  <si>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</si>
  <si>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</si>
  <si>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</si>
  <si>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</si>
  <si>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</si>
  <si>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</si>
  <si>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</si>
  <si>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</si>
  <si>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</si>
  <si>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</si>
  <si>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</si>
  <si>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</si>
  <si>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</si>
  <si>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</si>
  <si>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</si>
  <si>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</si>
  <si>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</si>
  <si>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</si>
  <si>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</si>
  <si>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</si>
  <si>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</si>
  <si>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</si>
  <si>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</si>
  <si>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</si>
  <si>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</si>
  <si>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</si>
  <si>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</si>
  <si>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</si>
  <si>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</si>
  <si>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</si>
  <si>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</si>
  <si>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</si>
  <si>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</si>
  <si>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</si>
  <si>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</si>
  <si>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</si>
  <si>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</si>
  <si>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</si>
  <si>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</si>
  <si>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</si>
  <si>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</si>
  <si>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</si>
  <si>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</si>
  <si>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</si>
  <si>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</si>
  <si>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</si>
  <si>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</si>
  <si>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</si>
  <si>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</si>
  <si>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</si>
  <si>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</si>
  <si>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</si>
  <si>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</si>
  <si>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</si>
  <si>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</si>
  <si>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</si>
  <si>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</si>
  <si>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</si>
  <si>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</si>
  <si>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</si>
  <si>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</si>
  <si>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</si>
  <si>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</si>
  <si>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</si>
  <si>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</si>
  <si>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</si>
  <si>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</si>
  <si>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</si>
  <si>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</si>
  <si>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</si>
  <si>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</si>
  <si>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</si>
  <si>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</si>
  <si>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</si>
  <si>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</si>
  <si>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</si>
  <si>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</si>
  <si>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</si>
  <si>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</si>
  <si>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</si>
  <si>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</si>
  <si>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</si>
  <si>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</si>
  <si>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</si>
  <si>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</si>
  <si>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</si>
  <si>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</si>
  <si>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</si>
  <si>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</si>
  <si>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</si>
  <si>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</si>
  <si>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</si>
  <si>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</si>
  <si>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</si>
  <si>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</si>
  <si>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</si>
  <si>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</si>
  <si>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</si>
  <si>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</si>
  <si>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</si>
  <si>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</si>
  <si>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</si>
  <si>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</si>
  <si>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</si>
  <si>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</si>
  <si>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</si>
  <si>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</si>
  <si>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</si>
  <si>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</si>
  <si>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</si>
  <si>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</si>
  <si>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</si>
  <si>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</si>
  <si>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</si>
  <si>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</si>
  <si>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</si>
  <si>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</si>
  <si>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</si>
  <si>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</si>
  <si>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</si>
  <si>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</si>
  <si>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</si>
  <si>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</si>
  <si>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</si>
  <si>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</si>
  <si>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</si>
  <si>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</si>
  <si>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</si>
  <si>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</si>
  <si>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</si>
  <si>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</si>
  <si>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</si>
  <si>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</si>
  <si>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</si>
  <si>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</si>
  <si>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</si>
  <si>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</si>
  <si>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</si>
  <si>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</si>
  <si>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</si>
  <si>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</si>
  <si>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</si>
  <si>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</si>
  <si>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</si>
  <si>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</si>
  <si>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</si>
  <si>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</si>
  <si>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</si>
  <si>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</si>
  <si>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</si>
  <si>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</si>
  <si>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</si>
  <si>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</si>
  <si>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</si>
  <si>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</si>
  <si>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</si>
  <si>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</si>
  <si>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</si>
  <si>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</si>
  <si>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</si>
  <si>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</si>
  <si>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</si>
  <si>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</si>
  <si>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</si>
  <si>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</si>
  <si>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</si>
  <si>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</si>
  <si>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</si>
  <si>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</si>
  <si>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</si>
  <si>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</si>
  <si>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</si>
  <si>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</si>
  <si>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</si>
  <si>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</si>
  <si>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</si>
  <si>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</si>
  <si>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</si>
  <si>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</si>
  <si>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</si>
  <si>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</si>
  <si>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</si>
  <si>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</si>
  <si>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</si>
  <si>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</si>
  <si>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</si>
  <si>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</si>
  <si>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</si>
  <si>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</si>
  <si>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</si>
  <si>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</si>
  <si>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</si>
  <si>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</si>
  <si>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</si>
  <si>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</si>
  <si>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</si>
  <si>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</si>
  <si>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</si>
  <si>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</si>
  <si>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</si>
  <si>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</si>
  <si>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</si>
  <si>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</si>
  <si>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</si>
  <si>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</si>
  <si>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</si>
  <si>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</si>
  <si>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</si>
  <si>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</si>
  <si>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</si>
  <si>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</si>
  <si>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</si>
  <si>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</si>
  <si>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</si>
  <si>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</si>
  <si>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</si>
  <si>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</si>
  <si>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</si>
  <si>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</si>
  <si>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</si>
  <si>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</si>
  <si>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</si>
  <si>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</si>
  <si>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</si>
  <si>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</si>
  <si>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</si>
  <si>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</si>
  <si>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</si>
  <si>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</si>
  <si>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</si>
  <si>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</si>
  <si>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</si>
  <si>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</si>
  <si>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</si>
  <si>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</si>
  <si>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</si>
  <si>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</si>
  <si>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</si>
  <si>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</si>
  <si>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</si>
  <si>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</si>
  <si>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</si>
  <si>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</si>
  <si>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</si>
  <si>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</si>
  <si>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</si>
  <si>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</si>
  <si>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</si>
  <si>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</si>
  <si>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</si>
  <si>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</si>
  <si>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</si>
  <si>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</si>
  <si>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</si>
  <si>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</si>
  <si>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</si>
  <si>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</si>
  <si>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</si>
  <si>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</si>
  <si>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</si>
  <si>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</si>
  <si>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</si>
  <si>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</si>
  <si>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</si>
  <si>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</si>
  <si>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</si>
  <si>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</si>
  <si>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</si>
  <si>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</si>
  <si>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</si>
  <si>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</si>
  <si>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</si>
  <si>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</si>
  <si>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</si>
  <si>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</si>
  <si>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</si>
  <si>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</si>
  <si>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</si>
  <si>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</si>
  <si>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</si>
  <si>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</si>
  <si>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</si>
  <si>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</si>
  <si>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</si>
  <si>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</si>
  <si>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</si>
  <si>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</si>
  <si>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</si>
  <si>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</si>
  <si>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</si>
  <si>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</si>
  <si>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</si>
  <si>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</si>
  <si>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</si>
  <si>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</si>
  <si>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</si>
  <si>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</si>
  <si>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</si>
  <si>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</si>
  <si>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</si>
  <si>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</si>
  <si>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</si>
  <si>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</si>
  <si>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</si>
  <si>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</si>
  <si>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</si>
  <si>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</si>
  <si>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</si>
  <si>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</si>
  <si>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</si>
  <si>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</si>
  <si>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</si>
  <si>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</si>
  <si>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</si>
  <si>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</si>
  <si>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</si>
  <si>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</si>
  <si>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</si>
  <si>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</si>
  <si>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</si>
  <si>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</si>
  <si>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</si>
  <si>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</si>
  <si>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</si>
  <si>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</si>
  <si>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</si>
  <si>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</si>
  <si>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</si>
  <si>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</si>
  <si>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</si>
  <si>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</si>
  <si>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</si>
  <si>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</si>
  <si>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</si>
  <si>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</si>
  <si>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</si>
  <si>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</si>
  <si>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</si>
  <si>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</si>
  <si>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</si>
  <si>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</si>
  <si>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</si>
  <si>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</si>
  <si>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</si>
  <si>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</si>
  <si>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</si>
  <si>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</si>
  <si>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</si>
  <si>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</si>
  <si>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</si>
  <si>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</si>
  <si>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</si>
  <si>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</si>
  <si>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</si>
  <si>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</si>
  <si>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</si>
  <si>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</si>
  <si>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</si>
  <si>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</si>
  <si>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</si>
  <si>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</si>
  <si>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</si>
  <si>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</si>
  <si>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</si>
  <si>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</si>
  <si>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</si>
  <si>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</si>
  <si>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</si>
  <si>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</si>
  <si>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</si>
  <si>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</si>
  <si>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</si>
  <si>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</si>
  <si>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</si>
  <si>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</si>
  <si>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</si>
  <si>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</si>
  <si>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</si>
  <si>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</si>
  <si>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</si>
  <si>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</si>
  <si>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</si>
  <si>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</si>
  <si>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</si>
  <si>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</si>
  <si>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</si>
  <si>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</si>
  <si>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</si>
  <si>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</si>
  <si>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</si>
  <si>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</si>
  <si>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</si>
  <si>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</si>
  <si>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</si>
  <si>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</si>
  <si>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</si>
  <si>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</si>
  <si>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</si>
  <si>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</si>
  <si>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</si>
  <si>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</si>
  <si>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</si>
  <si>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</si>
  <si>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</si>
  <si>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</si>
  <si>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</si>
  <si>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</si>
  <si>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</si>
  <si>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</si>
  <si>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</si>
  <si>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</si>
  <si>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</si>
  <si>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</si>
  <si>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</si>
  <si>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</si>
  <si>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</si>
  <si>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</si>
  <si>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</si>
  <si>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</si>
  <si>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</si>
  <si>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</si>
  <si>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</si>
  <si>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</si>
  <si>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</si>
  <si>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</si>
  <si>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</si>
  <si>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</si>
  <si>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</si>
  <si>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</si>
  <si>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</si>
  <si>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</si>
  <si>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</si>
  <si>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</si>
  <si>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</si>
  <si>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</si>
  <si>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</si>
  <si>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</si>
  <si>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</si>
  <si>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</si>
  <si>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</si>
  <si>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</si>
  <si>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</si>
  <si>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</si>
  <si>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</si>
  <si>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</si>
  <si>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</si>
  <si>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</si>
  <si>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</si>
  <si>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</si>
  <si>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</si>
  <si>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</si>
  <si>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</si>
  <si>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</si>
  <si>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</si>
  <si>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</si>
  <si>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</si>
  <si>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</si>
  <si>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</si>
  <si>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</si>
  <si>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</si>
  <si>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</si>
  <si>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</si>
  <si>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</si>
  <si>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</si>
  <si>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</si>
  <si>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</si>
  <si>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</si>
  <si>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</si>
  <si>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</si>
  <si>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</si>
  <si>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</si>
  <si>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</si>
  <si>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</si>
  <si>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</si>
  <si>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</si>
  <si>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</si>
  <si>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</si>
  <si>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</si>
  <si>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</si>
  <si>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</si>
  <si>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</si>
  <si>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</si>
  <si>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</si>
  <si>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</si>
  <si>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</si>
  <si>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</si>
  <si>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</si>
  <si>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</si>
  <si>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</si>
  <si>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</si>
  <si>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</si>
  <si>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</si>
  <si>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</si>
  <si>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</si>
  <si>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</si>
  <si>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</si>
  <si>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</si>
  <si>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</si>
  <si>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</si>
  <si>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</si>
  <si>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</si>
  <si>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</si>
  <si>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</si>
  <si>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</si>
  <si>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</si>
  <si>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</si>
  <si>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</si>
  <si>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</si>
  <si>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</si>
  <si>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</si>
  <si>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</si>
  <si>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</si>
  <si>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</si>
  <si>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</si>
  <si>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</si>
  <si>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</si>
  <si>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</si>
  <si>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</si>
  <si>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</si>
  <si>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</si>
  <si>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</si>
  <si>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</si>
  <si>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</si>
  <si>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</si>
  <si>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</si>
  <si>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</si>
  <si>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</si>
  <si>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</si>
  <si>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</si>
  <si>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</si>
  <si>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</si>
  <si>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</si>
  <si>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</si>
  <si>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</si>
  <si>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</si>
  <si>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</si>
  <si>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</si>
  <si>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</si>
  <si>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</si>
  <si>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</si>
  <si>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</si>
  <si>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</si>
  <si>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</si>
  <si>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</si>
  <si>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</si>
  <si>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</si>
  <si>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</si>
  <si>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</si>
  <si>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</si>
  <si>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</si>
  <si>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</si>
  <si>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</si>
  <si>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</si>
  <si>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</si>
  <si>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</si>
  <si>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</si>
  <si>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</si>
  <si>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</si>
  <si>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</si>
  <si>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</si>
  <si>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</si>
  <si>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</si>
  <si>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</si>
  <si>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</si>
  <si>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</si>
  <si>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</si>
  <si>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</si>
  <si>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</si>
  <si>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</si>
  <si>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</si>
  <si>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</si>
  <si>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</si>
  <si>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</si>
  <si>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</si>
  <si>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</si>
  <si>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</si>
  <si>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</si>
  <si>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</si>
  <si>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</si>
  <si>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</si>
  <si>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</si>
  <si>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</si>
  <si>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</si>
  <si>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</si>
  <si>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</si>
  <si>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</si>
  <si>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</si>
  <si>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</si>
  <si>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</si>
  <si>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</si>
  <si>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</si>
  <si>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</si>
  <si>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</si>
  <si>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</si>
  <si>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</si>
  <si>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</si>
  <si>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</si>
  <si>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</si>
  <si>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</si>
  <si>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</si>
  <si>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</si>
  <si>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</si>
  <si>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</si>
  <si>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</si>
  <si>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</si>
  <si>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</si>
  <si>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</si>
  <si>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</si>
  <si>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</si>
  <si>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</si>
  <si>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</si>
  <si>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</si>
  <si>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</si>
  <si>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</si>
  <si>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</si>
  <si>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</si>
  <si>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</si>
  <si>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</si>
  <si>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</si>
  <si>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</si>
  <si>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</si>
  <si>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</si>
  <si>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</si>
  <si>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</si>
  <si>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</si>
  <si>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</si>
  <si>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</si>
  <si>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</si>
  <si>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</si>
  <si>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</si>
  <si>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</si>
  <si>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</si>
  <si>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</si>
  <si>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</si>
  <si>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</si>
  <si>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</si>
  <si>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</si>
  <si>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</si>
  <si>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</si>
  <si>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</si>
  <si>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</si>
  <si>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</si>
  <si>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</si>
  <si>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</si>
  <si>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</si>
  <si>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</si>
  <si>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</si>
  <si>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</si>
  <si>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</si>
  <si>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</si>
  <si>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</si>
  <si>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</si>
  <si>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</si>
  <si>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</si>
  <si>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</si>
  <si>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</si>
  <si>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</si>
  <si>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</si>
  <si>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</si>
  <si>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</si>
  <si>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</si>
  <si>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</si>
  <si>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</si>
  <si>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</si>
  <si>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</si>
  <si>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</si>
  <si>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</si>
  <si>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</si>
  <si>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</si>
  <si>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</si>
  <si>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</si>
  <si>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</si>
  <si>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</si>
  <si>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</si>
  <si>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</si>
  <si>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</si>
  <si>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</si>
  <si>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</si>
  <si>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</si>
  <si>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</si>
  <si>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</si>
  <si>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</si>
  <si>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</si>
  <si>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</si>
  <si>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</si>
  <si>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</si>
  <si>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</si>
  <si>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</si>
  <si>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</si>
  <si>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</si>
  <si>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</si>
  <si>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</si>
  <si>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</si>
  <si>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</si>
  <si>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</si>
  <si>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</si>
  <si>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</si>
  <si>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</si>
  <si>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</si>
  <si>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</si>
  <si>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</si>
  <si>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</si>
  <si>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</si>
  <si>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</si>
  <si>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</si>
  <si>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</si>
  <si>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</si>
  <si>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</si>
  <si>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</si>
  <si>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</si>
  <si>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</si>
  <si>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</si>
  <si>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</si>
  <si>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</si>
  <si>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</si>
  <si>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</si>
  <si>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</si>
  <si>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</si>
  <si>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</si>
  <si>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</si>
  <si>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</si>
  <si>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</si>
  <si>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</si>
  <si>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</si>
  <si>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</si>
  <si>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</si>
  <si>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</si>
  <si>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</si>
  <si>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</si>
  <si>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</si>
  <si>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</si>
  <si>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</si>
  <si>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</si>
  <si>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</si>
  <si>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</si>
  <si>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</si>
  <si>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</si>
  <si>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</si>
  <si>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</si>
  <si>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</si>
  <si>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</si>
  <si>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</si>
  <si>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</si>
  <si>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</si>
  <si>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</si>
  <si>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</si>
  <si>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</si>
  <si>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</si>
  <si>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</si>
  <si>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</si>
  <si>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</si>
  <si>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</si>
  <si>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</si>
  <si>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</si>
  <si>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</si>
  <si>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</si>
  <si>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</si>
  <si>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</si>
  <si>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</si>
  <si>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</si>
  <si>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</si>
  <si>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</si>
  <si>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</si>
  <si>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</si>
  <si>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</si>
  <si>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</si>
  <si>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</si>
  <si>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</si>
  <si>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</si>
  <si>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</si>
  <si>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</si>
  <si>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</si>
  <si>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</si>
  <si>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</si>
  <si>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</si>
  <si>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</si>
  <si>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</si>
  <si>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</si>
  <si>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</si>
  <si>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</si>
  <si>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</si>
  <si>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</si>
  <si>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</si>
  <si>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</si>
  <si>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</si>
  <si>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</si>
  <si>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</si>
  <si>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</si>
  <si>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</si>
  <si>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</si>
  <si>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</si>
  <si>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</si>
  <si>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</si>
  <si>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</si>
  <si>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</si>
  <si>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</si>
  <si>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</si>
  <si>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</si>
  <si>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</si>
  <si>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</si>
  <si>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</si>
  <si>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</si>
  <si>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</si>
  <si>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</si>
  <si>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</si>
  <si>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</si>
  <si>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</si>
  <si>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</si>
  <si>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</si>
  <si>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</si>
  <si>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</si>
  <si>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</si>
  <si>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</si>
  <si>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</si>
  <si>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</si>
  <si>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</si>
  <si>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</si>
  <si>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</si>
  <si>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</si>
  <si>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</si>
  <si>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</si>
  <si>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</si>
  <si>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</si>
  <si>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</si>
  <si>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</si>
  <si>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</si>
  <si>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</si>
  <si>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</si>
  <si>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</si>
  <si>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</si>
  <si>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</si>
  <si>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</si>
  <si>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</si>
  <si>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</si>
  <si>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</si>
  <si>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</si>
  <si>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</si>
  <si>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</si>
  <si>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</si>
  <si>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</si>
  <si>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</si>
  <si>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</si>
  <si>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</si>
  <si>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</si>
  <si>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</si>
  <si>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</si>
  <si>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</si>
  <si>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</si>
  <si>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</si>
  <si>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</si>
  <si>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</si>
  <si>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</si>
  <si>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</si>
  <si>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</si>
  <si>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</si>
  <si>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</si>
  <si>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</si>
  <si>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</si>
  <si>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</si>
  <si>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</si>
  <si>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</si>
  <si>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</si>
  <si>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</si>
  <si>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</si>
  <si>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</si>
  <si>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</si>
  <si>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</si>
  <si>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</si>
  <si>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</si>
  <si>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</si>
  <si>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</si>
  <si>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</si>
  <si>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</si>
  <si>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</si>
  <si>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</si>
  <si>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</si>
  <si>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</si>
  <si>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</si>
  <si>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</si>
  <si>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</si>
  <si>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</si>
  <si>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</si>
  <si>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</si>
  <si>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</si>
  <si>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</si>
  <si>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</si>
  <si>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</si>
  <si>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</si>
  <si>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</si>
  <si>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</si>
  <si>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</si>
  <si>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</si>
  <si>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</si>
  <si>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</si>
  <si>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</si>
  <si>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</si>
  <si>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</si>
  <si>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</si>
  <si>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</si>
  <si>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</si>
  <si>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</si>
  <si>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</si>
  <si>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</si>
  <si>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</si>
  <si>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</si>
  <si>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</si>
  <si>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</si>
  <si>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</si>
  <si>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</si>
  <si>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</si>
  <si>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</si>
  <si>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</si>
  <si>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</si>
  <si>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</si>
  <si>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</si>
  <si>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</si>
  <si>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</si>
  <si>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</si>
  <si>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</si>
  <si>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</si>
  <si>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</si>
  <si>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</si>
  <si>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</si>
  <si>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</si>
  <si>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</si>
  <si>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</si>
  <si>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</si>
  <si>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</si>
  <si>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</si>
  <si>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</si>
  <si>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</si>
  <si>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</si>
  <si>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</si>
  <si>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</si>
  <si>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</si>
  <si>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</si>
  <si>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</si>
  <si>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</si>
  <si>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</si>
  <si>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</si>
  <si>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</si>
  <si>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</si>
  <si>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</si>
  <si>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</si>
  <si>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</si>
  <si>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</si>
  <si>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</si>
  <si>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</si>
  <si>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</si>
  <si>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</si>
  <si>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</si>
  <si>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</si>
  <si>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</si>
  <si>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</si>
  <si>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</si>
  <si>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</si>
  <si>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</si>
  <si>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</si>
  <si>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</si>
  <si>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</si>
  <si>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</si>
  <si>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</si>
  <si>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</si>
  <si>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</si>
  <si>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</si>
  <si>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</si>
  <si>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</si>
  <si>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</si>
  <si>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</si>
  <si>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</si>
  <si>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</si>
  <si>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</si>
  <si>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</si>
  <si>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</si>
  <si>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</si>
  <si>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</si>
  <si>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</si>
  <si>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</si>
  <si>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</si>
  <si>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</si>
  <si>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</si>
  <si>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</si>
  <si>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</si>
  <si>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</si>
  <si>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</si>
  <si>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</si>
  <si>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</si>
  <si>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</si>
  <si>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</si>
  <si>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</si>
  <si>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</si>
  <si>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</si>
  <si>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</si>
  <si>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</si>
  <si>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</si>
  <si>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</si>
  <si>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</si>
  <si>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</si>
  <si>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</si>
  <si>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</si>
  <si>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</si>
  <si>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</si>
  <si>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</si>
  <si>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</si>
  <si>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</si>
  <si>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</si>
  <si>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</si>
  <si>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</si>
  <si>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</si>
  <si>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</si>
  <si>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</si>
  <si>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</si>
  <si>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</si>
  <si>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</si>
  <si>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</si>
  <si>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</si>
  <si>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</si>
  <si>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</si>
  <si>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</si>
  <si>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</si>
  <si>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</si>
  <si>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</si>
  <si>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</si>
  <si>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</si>
  <si>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</si>
  <si>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</si>
  <si>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</si>
  <si>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</si>
  <si>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</si>
  <si>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</si>
  <si>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</si>
  <si>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</si>
  <si>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</si>
  <si>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</si>
  <si>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</si>
  <si>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</si>
  <si>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</si>
  <si>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</si>
  <si>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</si>
  <si>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</si>
  <si>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</si>
  <si>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</si>
  <si>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</si>
  <si>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</si>
  <si>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</si>
  <si>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</si>
  <si>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</si>
  <si>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</si>
  <si>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</si>
  <si>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</si>
  <si>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</si>
  <si>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</si>
  <si>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</si>
  <si>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</si>
  <si>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</si>
  <si>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</si>
  <si>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</si>
  <si>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</si>
  <si>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</si>
  <si>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</si>
  <si>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</si>
  <si>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</si>
  <si>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</si>
  <si>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</si>
  <si>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</si>
  <si>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</si>
  <si>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</si>
  <si>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</si>
  <si>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</si>
  <si>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</si>
  <si>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</si>
  <si>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</si>
  <si>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</si>
  <si>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</si>
  <si>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</si>
  <si>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</si>
  <si>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</si>
  <si>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</si>
  <si>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</si>
  <si>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</si>
  <si>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</si>
  <si>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</si>
  <si>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</si>
  <si>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</si>
  <si>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</si>
  <si>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</si>
  <si>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</si>
  <si>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</si>
  <si>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</si>
  <si>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</si>
  <si>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</si>
  <si>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</si>
  <si>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</si>
  <si>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</si>
  <si>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</si>
  <si>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</si>
  <si>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</si>
  <si>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</si>
  <si>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</si>
  <si>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</si>
  <si>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</si>
  <si>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</si>
  <si>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</si>
  <si>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</si>
  <si>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</si>
  <si>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</si>
  <si>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</si>
  <si>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</si>
  <si>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</si>
  <si>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</si>
  <si>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</si>
  <si>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</si>
  <si>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</si>
  <si>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</si>
  <si>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</si>
  <si>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</si>
  <si>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</si>
  <si>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</si>
  <si>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</si>
  <si>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</si>
  <si>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</si>
  <si>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</si>
  <si>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</si>
  <si>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</si>
  <si>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</si>
  <si>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</si>
  <si>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</si>
  <si>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</si>
  <si>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</si>
  <si>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</si>
  <si>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</si>
  <si>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</si>
  <si>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</si>
  <si>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</si>
  <si>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</si>
  <si>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</si>
  <si>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</si>
  <si>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</si>
  <si>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</si>
  <si>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</si>
  <si>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</si>
  <si>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</si>
  <si>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</si>
  <si>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</si>
  <si>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</si>
  <si>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</si>
  <si>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</si>
  <si>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</si>
  <si>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</si>
  <si>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</si>
  <si>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</si>
  <si>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</si>
  <si>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</si>
  <si>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</si>
  <si>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</si>
  <si>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</si>
  <si>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</si>
  <si>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</si>
  <si>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</si>
  <si>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</si>
  <si>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</si>
  <si>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</si>
  <si>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</si>
  <si>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</si>
  <si>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</si>
  <si>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</si>
  <si>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</si>
  <si>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</si>
  <si>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</si>
  <si>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</si>
  <si>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</si>
  <si>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</si>
  <si>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</si>
  <si>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</si>
  <si>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</si>
  <si>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</si>
  <si>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</si>
  <si>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</si>
  <si>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</si>
  <si>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</si>
  <si>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</si>
  <si>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</si>
  <si>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</si>
  <si>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</si>
  <si>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</si>
  <si>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</si>
  <si>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</si>
  <si>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</si>
  <si>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</si>
  <si>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</si>
  <si>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</si>
  <si>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</si>
  <si>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</si>
  <si>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</si>
  <si>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</si>
  <si>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</si>
  <si>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</si>
  <si>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</si>
  <si>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</si>
  <si>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</si>
  <si>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</si>
  <si>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</si>
  <si>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</si>
  <si>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</si>
  <si>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</si>
  <si>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</si>
  <si>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</si>
  <si>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</si>
  <si>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</si>
  <si>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</si>
  <si>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</si>
  <si>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</si>
  <si>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</si>
  <si>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</si>
  <si>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</si>
  <si>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</si>
  <si>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</si>
  <si>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</si>
  <si>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</si>
  <si>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</si>
  <si>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</si>
  <si>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</si>
  <si>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</si>
  <si>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</si>
  <si>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</si>
  <si>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</si>
  <si>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</si>
  <si>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</si>
  <si>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</si>
  <si>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</si>
  <si>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</si>
  <si>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</si>
  <si>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</si>
  <si>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</si>
  <si>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</si>
  <si>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</si>
  <si>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</si>
  <si>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</si>
  <si>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</si>
  <si>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</si>
  <si>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</si>
  <si>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</si>
  <si>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</si>
  <si>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</si>
  <si>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</si>
  <si>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</si>
  <si>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</si>
  <si>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</si>
  <si>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</si>
  <si>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</si>
  <si>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</si>
  <si>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</si>
  <si>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</si>
  <si>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</si>
  <si>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</si>
  <si>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</si>
  <si>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</si>
  <si>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</si>
  <si>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</si>
  <si>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</si>
  <si>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</si>
  <si>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</si>
  <si>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</si>
  <si>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</si>
  <si>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</si>
  <si>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</si>
  <si>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</si>
  <si>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</si>
  <si>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</si>
  <si>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</si>
  <si>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</si>
  <si>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</si>
  <si>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</si>
  <si>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</si>
  <si>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</si>
  <si>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</si>
  <si>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</si>
  <si>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</si>
  <si>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</si>
  <si>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</si>
  <si>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</si>
  <si>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</si>
  <si>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</si>
  <si>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</si>
  <si>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</si>
  <si>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</si>
  <si>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</si>
  <si>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</si>
  <si>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</si>
  <si>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</si>
  <si>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</si>
  <si>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</si>
  <si>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</si>
  <si>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</si>
  <si>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</si>
  <si>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</si>
  <si>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</si>
  <si>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</si>
  <si>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</si>
  <si>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</si>
  <si>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</si>
  <si>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</si>
  <si>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</si>
  <si>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</si>
  <si>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</si>
  <si>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</si>
  <si>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</si>
  <si>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</si>
  <si>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</si>
  <si>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</si>
  <si>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</si>
  <si>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</si>
  <si>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</si>
  <si>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</si>
  <si>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</si>
  <si>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</si>
  <si>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</si>
  <si>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</si>
  <si>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</si>
  <si>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</si>
  <si>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</si>
  <si>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</si>
  <si>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</si>
  <si>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</si>
  <si>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</si>
  <si>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</si>
  <si>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</si>
  <si>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</si>
  <si>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</si>
  <si>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</si>
  <si>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</si>
  <si>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</si>
  <si>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</si>
  <si>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</si>
  <si>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</si>
  <si>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</si>
  <si>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</si>
  <si>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</si>
  <si>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</si>
  <si>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</si>
  <si>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</si>
  <si>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</si>
  <si>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</si>
  <si>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</si>
  <si>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</si>
  <si>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</si>
  <si>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</si>
  <si>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</si>
  <si>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</si>
  <si>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</si>
  <si>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</si>
  <si>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</si>
  <si>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</si>
  <si>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</si>
  <si>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</si>
  <si>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</si>
  <si>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</si>
  <si>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</si>
  <si>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</si>
  <si>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</si>
  <si>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</si>
  <si>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</si>
  <si>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</si>
  <si>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</si>
  <si>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</si>
  <si>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</si>
  <si>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</si>
  <si>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</si>
  <si>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</si>
  <si>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</si>
  <si>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</si>
  <si>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</si>
  <si>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</si>
  <si>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</si>
  <si>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</si>
  <si>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</si>
  <si>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</si>
  <si>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</si>
  <si>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</si>
  <si>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</si>
  <si>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</si>
  <si>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</si>
  <si>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</si>
  <si>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</si>
  <si>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</si>
  <si>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</si>
  <si>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</si>
  <si>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</si>
  <si>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</si>
  <si>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</si>
  <si>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</si>
  <si>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</si>
  <si>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</si>
  <si>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</si>
  <si>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</si>
  <si>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</si>
  <si>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</si>
  <si>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</si>
  <si>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</si>
  <si>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</si>
  <si>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</si>
  <si>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</si>
  <si>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</si>
  <si>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</si>
  <si>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</si>
  <si>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</si>
  <si>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</si>
  <si>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</si>
  <si>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</si>
  <si>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</si>
  <si>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</si>
  <si>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</si>
  <si>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</si>
  <si>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</si>
  <si>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</si>
  <si>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</si>
  <si>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</si>
  <si>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</si>
  <si>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</si>
  <si>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</si>
  <si>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</si>
  <si>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</si>
  <si>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</si>
  <si>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</si>
  <si>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</si>
  <si>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</si>
  <si>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</si>
  <si>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</si>
  <si>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</si>
  <si>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</si>
  <si>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</si>
  <si>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</si>
  <si>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</si>
  <si>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</si>
  <si>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</si>
  <si>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</si>
  <si>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</si>
  <si>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</si>
  <si>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</si>
  <si>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</si>
  <si>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</si>
  <si>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</si>
  <si>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</si>
  <si>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</si>
  <si>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</si>
  <si>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</si>
  <si>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</si>
  <si>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</si>
  <si>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</si>
  <si>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</si>
  <si>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</si>
  <si>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</si>
  <si>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</si>
  <si>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</si>
  <si>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</si>
  <si>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</si>
  <si>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</si>
  <si>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</si>
  <si>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</si>
  <si>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</si>
  <si>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</si>
  <si>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</si>
  <si>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</si>
  <si>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</si>
  <si>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</si>
  <si>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</si>
  <si>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</si>
  <si>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</si>
  <si>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</si>
  <si>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</si>
  <si>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</si>
  <si>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</si>
  <si>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</si>
  <si>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</si>
  <si>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</si>
  <si>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</si>
  <si>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</si>
  <si>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</si>
  <si>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</si>
  <si>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</si>
  <si>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</si>
  <si>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</si>
  <si>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</si>
  <si>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</si>
  <si>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</si>
  <si>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</si>
  <si>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</si>
  <si>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</si>
  <si>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</si>
  <si>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</si>
  <si>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</si>
  <si>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</si>
  <si>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</si>
  <si>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</si>
  <si>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</si>
  <si>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</si>
  <si>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</si>
  <si>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</si>
  <si>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</si>
  <si>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</si>
  <si>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</si>
  <si>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</si>
  <si>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</si>
  <si>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</si>
  <si>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</si>
  <si>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</si>
  <si>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</si>
  <si>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</si>
  <si>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</si>
  <si>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</si>
  <si>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</si>
  <si>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</si>
  <si>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</si>
  <si>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</si>
  <si>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</si>
  <si>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</si>
  <si>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</si>
  <si>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</si>
  <si>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</si>
  <si>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</si>
  <si>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</si>
  <si>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</si>
  <si>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</si>
  <si>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</si>
  <si>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</si>
  <si>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</si>
  <si>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</si>
  <si>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</si>
  <si>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</si>
  <si>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</si>
  <si>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</si>
  <si>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</si>
  <si>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</si>
  <si>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</si>
  <si>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</si>
  <si>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</si>
  <si>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</si>
  <si>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</si>
  <si>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</si>
  <si>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</si>
  <si>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</si>
  <si>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</si>
  <si>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</si>
  <si>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</si>
  <si>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</si>
  <si>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</si>
  <si>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</si>
  <si>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</si>
  <si>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</si>
  <si>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</si>
  <si>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</si>
  <si>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</si>
  <si>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</si>
  <si>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</si>
  <si>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</si>
  <si>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</si>
  <si>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</si>
  <si>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</si>
  <si>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</si>
  <si>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</si>
  <si>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</si>
  <si>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</si>
  <si>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</si>
  <si>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</si>
  <si>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</si>
  <si>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</si>
  <si>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</si>
  <si>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</si>
  <si>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</si>
  <si>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</si>
  <si>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</si>
  <si>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</si>
  <si>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</si>
  <si>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</si>
  <si>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</si>
  <si>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</si>
  <si>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</si>
  <si>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</si>
  <si>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</si>
  <si>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</si>
  <si>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</si>
  <si>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</si>
  <si>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</si>
  <si>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</si>
  <si>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</si>
  <si>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</si>
  <si>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</si>
  <si>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</si>
  <si>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</si>
  <si>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</si>
  <si>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</si>
  <si>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</si>
  <si>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</si>
  <si>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</si>
  <si>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</si>
  <si>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</si>
  <si>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</si>
  <si>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</si>
  <si>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</si>
  <si>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</si>
  <si>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</si>
  <si>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</si>
  <si>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</si>
  <si>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</si>
  <si>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</si>
  <si>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</si>
  <si>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</si>
  <si>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</si>
  <si>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</si>
  <si>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</si>
  <si>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</si>
  <si>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</si>
  <si>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</si>
  <si>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</si>
  <si>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</si>
  <si>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</si>
  <si>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</si>
  <si>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</si>
  <si>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</si>
  <si>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</si>
  <si>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</si>
  <si>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</si>
  <si>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</si>
  <si>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</si>
  <si>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</si>
  <si>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</si>
  <si>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</si>
  <si>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</si>
  <si>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</si>
  <si>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</si>
  <si>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</si>
  <si>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</si>
  <si>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</si>
  <si>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</si>
  <si>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</si>
  <si>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</si>
  <si>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</si>
  <si>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</si>
  <si>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</si>
  <si>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</si>
  <si>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</si>
  <si>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</si>
  <si>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</si>
  <si>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</si>
  <si>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</si>
  <si>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</si>
  <si>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</si>
  <si>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</si>
  <si>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</si>
  <si>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</si>
  <si>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</si>
  <si>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</si>
  <si>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</si>
  <si>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</si>
  <si>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</si>
  <si>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</si>
  <si>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</si>
  <si>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</si>
  <si>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</si>
  <si>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</si>
  <si>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</si>
  <si>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</si>
  <si>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</si>
  <si>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</si>
  <si>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</si>
  <si>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</si>
  <si>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</si>
  <si>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</si>
  <si>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</si>
  <si>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</si>
  <si>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</si>
  <si>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</si>
  <si>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</si>
  <si>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</si>
  <si>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</si>
  <si>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</si>
  <si>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</si>
  <si>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</si>
  <si>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</si>
  <si>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</si>
  <si>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</si>
  <si>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</si>
  <si>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</si>
  <si>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</si>
  <si>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</si>
  <si>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</si>
  <si>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</si>
  <si>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</si>
  <si>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</si>
  <si>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</si>
  <si>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</si>
  <si>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</si>
  <si>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</si>
  <si>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</si>
  <si>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</si>
  <si>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</si>
  <si>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</si>
  <si>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</si>
  <si>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</si>
  <si>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</si>
  <si>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</si>
  <si>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</si>
  <si>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</si>
  <si>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</si>
  <si>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</si>
  <si>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</si>
  <si>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</si>
  <si>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</si>
  <si>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</si>
  <si>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</si>
  <si>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</si>
  <si>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</si>
  <si>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</si>
  <si>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</si>
  <si>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</si>
  <si>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</si>
  <si>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</si>
  <si>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</si>
  <si>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</si>
  <si>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</si>
  <si>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</si>
  <si>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</si>
  <si>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</si>
  <si>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</si>
  <si>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</si>
  <si>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</si>
  <si>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</si>
  <si>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</si>
  <si>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</si>
  <si>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</si>
  <si>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</si>
  <si>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</si>
  <si>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</si>
  <si>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</si>
  <si>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</si>
  <si>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</si>
  <si>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</si>
  <si>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</si>
  <si>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</si>
  <si>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</si>
  <si>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</si>
  <si>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</si>
  <si>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</si>
  <si>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</si>
  <si>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</si>
  <si>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</si>
  <si>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</si>
  <si>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</si>
  <si>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</si>
  <si>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</si>
  <si>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</si>
  <si>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</si>
  <si>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</si>
  <si>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</si>
  <si>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</si>
  <si>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</si>
  <si>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</si>
  <si>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</si>
  <si>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</si>
  <si>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</si>
  <si>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</si>
  <si>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</si>
  <si>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</si>
  <si>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</si>
  <si>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</si>
  <si>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</si>
  <si>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</si>
  <si>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</si>
  <si>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</si>
  <si>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</si>
  <si>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</si>
  <si>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</si>
  <si>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</si>
  <si>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</si>
  <si>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</si>
  <si>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</si>
  <si>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</si>
  <si>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</si>
  <si>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</si>
  <si>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</si>
  <si>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</si>
  <si>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</si>
  <si>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</si>
  <si>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</si>
  <si>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</si>
  <si>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</si>
  <si>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</si>
  <si>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</si>
  <si>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</si>
  <si>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</si>
  <si>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</si>
  <si>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</si>
  <si>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</si>
  <si>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</si>
  <si>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</si>
  <si>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</si>
  <si>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</si>
  <si>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</si>
  <si>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</si>
  <si>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</si>
  <si>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</si>
  <si>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</si>
  <si>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</si>
  <si>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</si>
  <si>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</si>
  <si>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</si>
  <si>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</si>
  <si>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</si>
  <si>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</si>
  <si>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</si>
  <si>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</si>
  <si>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</si>
  <si>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</si>
  <si>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</si>
  <si>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</si>
  <si>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</si>
  <si>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</si>
  <si>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</si>
  <si>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</si>
  <si>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</si>
  <si>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</si>
  <si>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</si>
  <si>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</si>
  <si>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</si>
  <si>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</si>
  <si>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</si>
  <si>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</si>
  <si>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</si>
  <si>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</si>
  <si>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</si>
  <si>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</si>
  <si>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</si>
  <si>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</si>
  <si>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</si>
  <si>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</si>
  <si>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</si>
  <si>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</si>
  <si>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</si>
  <si>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</si>
  <si>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</si>
  <si>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</si>
  <si>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</si>
  <si>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</si>
  <si>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</si>
  <si>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</si>
  <si>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</si>
  <si>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</si>
  <si>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</si>
  <si>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</si>
  <si>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</si>
  <si>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</si>
  <si>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</si>
  <si>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</si>
  <si>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</si>
  <si>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</si>
  <si>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</si>
  <si>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</si>
  <si>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</si>
  <si>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</si>
  <si>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</si>
  <si>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</si>
  <si>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</si>
  <si>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</si>
  <si>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</si>
  <si>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</si>
  <si>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</si>
  <si>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</si>
  <si>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</si>
  <si>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</si>
  <si>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</si>
  <si>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</si>
  <si>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</si>
  <si>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</si>
  <si>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</si>
  <si>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</si>
  <si>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</si>
  <si>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</si>
  <si>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</si>
  <si>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</si>
  <si>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</si>
  <si>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</si>
  <si>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</si>
  <si>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</si>
  <si>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</si>
  <si>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</si>
  <si>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</si>
  <si>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</si>
  <si>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</si>
  <si>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</si>
  <si>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</si>
  <si>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</si>
  <si>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</si>
  <si>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</si>
  <si>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</si>
  <si>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</si>
  <si>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</si>
  <si>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</si>
  <si>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</si>
  <si>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</si>
  <si>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</si>
  <si>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</si>
  <si>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</si>
  <si>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</si>
  <si>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</si>
  <si>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</si>
  <si>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</si>
  <si>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</si>
  <si>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</si>
  <si>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</si>
  <si>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</si>
  <si>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</si>
  <si>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</si>
  <si>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</si>
  <si>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</si>
  <si>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</si>
  <si>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</si>
  <si>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</si>
  <si>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</si>
  <si>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</si>
  <si>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</si>
  <si>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</si>
  <si>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</si>
  <si>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</si>
  <si>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</si>
  <si>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</si>
  <si>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</si>
  <si>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</si>
  <si>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</si>
  <si>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</si>
  <si>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</si>
  <si>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</si>
  <si>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</si>
  <si>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</si>
  <si>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</si>
  <si>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</si>
  <si>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</si>
  <si>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</si>
  <si>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</si>
  <si>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</si>
  <si>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</si>
  <si>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</si>
  <si>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</si>
  <si>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</si>
  <si>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</si>
  <si>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</si>
  <si>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</si>
  <si>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</si>
  <si>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</si>
  <si>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</si>
  <si>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</si>
  <si>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</si>
  <si>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</si>
  <si>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</si>
  <si>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</si>
  <si>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</si>
  <si>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</si>
  <si>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</si>
  <si>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</si>
  <si>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</si>
  <si>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</si>
  <si>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</si>
  <si>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</si>
  <si>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</si>
  <si>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</si>
  <si>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</si>
  <si>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</si>
  <si>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</si>
  <si>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</si>
  <si>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</si>
  <si>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</si>
  <si>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</si>
  <si>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</si>
  <si>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</si>
  <si>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</si>
  <si>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</si>
  <si>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</si>
  <si>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</si>
  <si>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</si>
  <si>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</si>
  <si>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</si>
  <si>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</si>
  <si>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</si>
  <si>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</si>
  <si>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</si>
  <si>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</si>
  <si>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</si>
  <si>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</si>
  <si>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</si>
  <si>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</si>
  <si>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</si>
  <si>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</si>
  <si>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</si>
  <si>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</si>
  <si>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</si>
  <si>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</si>
  <si>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</si>
  <si>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</si>
  <si>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</si>
  <si>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</si>
  <si>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</si>
  <si>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</si>
  <si>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</si>
  <si>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</si>
  <si>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</si>
  <si>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</si>
  <si>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</si>
  <si>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</si>
  <si>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</si>
  <si>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</si>
  <si>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</si>
  <si>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</si>
  <si>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</si>
  <si>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</si>
  <si>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</si>
  <si>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</si>
  <si>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</si>
  <si>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</si>
  <si>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</si>
  <si>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</si>
  <si>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</si>
  <si>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</si>
  <si>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</si>
  <si>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</si>
  <si>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</si>
  <si>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</si>
  <si>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</si>
  <si>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</si>
  <si>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</si>
  <si>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</si>
  <si>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</si>
  <si>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</si>
  <si>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</si>
  <si>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</si>
  <si>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</si>
  <si>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</si>
  <si>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</si>
  <si>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</si>
  <si>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</si>
  <si>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</si>
  <si>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</si>
  <si>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</si>
  <si>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</si>
  <si>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</si>
  <si>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</si>
  <si>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</si>
  <si>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</si>
  <si>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</si>
  <si>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</si>
  <si>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</si>
  <si>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</si>
  <si>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</si>
  <si>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</si>
  <si>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</si>
  <si>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</si>
  <si>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</si>
  <si>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</si>
  <si>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</si>
  <si>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</si>
  <si>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</si>
  <si>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</si>
  <si>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</si>
  <si>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</si>
  <si>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</si>
  <si>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</si>
  <si>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</si>
  <si>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</si>
  <si>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</si>
  <si>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</si>
  <si>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</si>
  <si>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</si>
  <si>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</si>
  <si>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</si>
  <si>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</si>
  <si>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</si>
  <si>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</si>
  <si>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</si>
  <si>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</si>
  <si>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</si>
  <si>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</si>
  <si>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</si>
  <si>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</si>
  <si>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</si>
  <si>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</si>
  <si>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</si>
  <si>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</si>
  <si>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</si>
  <si>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</si>
  <si>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</si>
  <si>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</si>
  <si>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</si>
  <si>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</si>
  <si>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</si>
  <si>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</si>
  <si>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</si>
  <si>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</si>
  <si>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</si>
  <si>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</si>
  <si>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</si>
  <si>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</si>
  <si>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</si>
  <si>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</si>
  <si>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</si>
  <si>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</si>
  <si>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</si>
  <si>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</si>
  <si>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</si>
  <si>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</si>
  <si>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</si>
  <si>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</si>
  <si>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</si>
  <si>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</si>
  <si>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</si>
  <si>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</si>
  <si>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</si>
  <si>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</si>
  <si>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</si>
  <si>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</si>
  <si>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</si>
  <si>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</si>
  <si>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</si>
  <si>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</si>
  <si>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</si>
  <si>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</si>
  <si>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</si>
  <si>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</si>
  <si>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</si>
  <si>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</si>
  <si>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</si>
  <si>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</si>
  <si>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</si>
  <si>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</si>
  <si>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</si>
  <si>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</si>
  <si>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</si>
  <si>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</si>
  <si>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</si>
  <si>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</si>
  <si>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</si>
  <si>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</si>
  <si>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</si>
  <si>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</si>
  <si>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</si>
  <si>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</si>
  <si>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</si>
  <si>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</si>
  <si>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</si>
  <si>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</si>
  <si>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</si>
  <si>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</si>
  <si>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</si>
  <si>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</si>
  <si>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</si>
  <si>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</si>
  <si>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</si>
  <si>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</si>
  <si>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</si>
  <si>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</si>
  <si>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</si>
  <si>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</si>
  <si>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</si>
  <si>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</si>
  <si>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</si>
  <si>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</si>
  <si>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</si>
  <si>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</si>
  <si>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</si>
  <si>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</si>
  <si>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</si>
  <si>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</si>
  <si>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</si>
  <si>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</si>
  <si>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</si>
  <si>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</si>
  <si>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</si>
  <si>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</si>
  <si>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</si>
  <si>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</si>
  <si>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</si>
  <si>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</si>
  <si>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</si>
  <si>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</si>
  <si>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</si>
  <si>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</si>
  <si>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</si>
  <si>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</si>
  <si>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</si>
  <si>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</si>
  <si>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</si>
  <si>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</si>
  <si>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</si>
  <si>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</si>
  <si>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</si>
  <si>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</si>
  <si>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</si>
  <si>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</si>
  <si>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</si>
  <si>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</si>
  <si>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</si>
  <si>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</si>
  <si>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</si>
  <si>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</si>
  <si>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</si>
  <si>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</si>
  <si>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</si>
  <si>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</si>
  <si>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</si>
  <si>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</si>
  <si>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</si>
  <si>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</si>
  <si>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</si>
  <si>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</si>
  <si>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</si>
  <si>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</si>
  <si>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</si>
  <si>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</si>
  <si>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</si>
  <si>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</si>
  <si>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</si>
  <si>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</si>
  <si>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</si>
  <si>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</si>
  <si>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</si>
  <si>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</si>
  <si>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</si>
  <si>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</si>
  <si>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</si>
  <si>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</si>
  <si>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</si>
  <si>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</si>
  <si>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</si>
  <si>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</si>
  <si>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</si>
  <si>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</si>
  <si>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</si>
  <si>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</si>
  <si>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</si>
  <si>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</si>
  <si>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</si>
  <si>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</si>
  <si>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</si>
  <si>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</si>
  <si>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</si>
  <si>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</si>
  <si>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</si>
  <si>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</si>
  <si>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</si>
  <si>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</si>
  <si>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</si>
  <si>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</si>
  <si>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</si>
  <si>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</si>
  <si>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</si>
  <si>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</si>
  <si>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</si>
  <si>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</si>
  <si>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</si>
  <si>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</si>
  <si>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</si>
  <si>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</si>
  <si>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</si>
  <si>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</si>
  <si>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</si>
  <si>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</si>
  <si>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</si>
  <si>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</si>
  <si>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</si>
  <si>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</si>
  <si>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</si>
  <si>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</si>
  <si>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</si>
  <si>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</si>
  <si>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</si>
  <si>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</si>
  <si>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</si>
  <si>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</si>
  <si>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</si>
  <si>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</si>
  <si>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</si>
  <si>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</si>
  <si>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</si>
  <si>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</si>
  <si>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</si>
  <si>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</si>
  <si>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</si>
  <si>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</si>
  <si>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</si>
  <si>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</si>
  <si>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</si>
  <si>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</si>
  <si>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</si>
  <si>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</si>
  <si>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</si>
  <si>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</si>
  <si>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</si>
  <si>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</si>
  <si>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</si>
  <si>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</si>
  <si>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</si>
  <si>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</si>
  <si>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</si>
  <si>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</si>
  <si>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</si>
  <si>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</si>
  <si>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</si>
  <si>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</si>
  <si>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</si>
  <si>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</si>
  <si>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</si>
  <si>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</si>
  <si>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</si>
  <si>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</si>
  <si>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</si>
  <si>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</si>
  <si>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</si>
  <si>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</si>
  <si>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</si>
  <si>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</si>
  <si>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</si>
  <si>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</si>
  <si>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</si>
  <si>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</si>
  <si>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</si>
  <si>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</si>
  <si>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</si>
  <si>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</si>
  <si>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</si>
  <si>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</si>
  <si>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</si>
  <si>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</si>
  <si>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</si>
  <si>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</si>
  <si>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</si>
  <si>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</si>
  <si>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</si>
  <si>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</si>
  <si>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</si>
  <si>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</si>
  <si>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</si>
  <si>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</si>
  <si>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</si>
  <si>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</si>
  <si>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</si>
  <si>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</si>
  <si>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</si>
  <si>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</si>
  <si>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</si>
  <si>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</si>
  <si>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</si>
  <si>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</si>
  <si>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</si>
  <si>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</si>
  <si>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</si>
  <si>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</si>
  <si>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</si>
  <si>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</si>
  <si>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</si>
  <si>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</si>
  <si>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</si>
  <si>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</si>
  <si>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</si>
  <si>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</si>
  <si>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</si>
  <si>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</si>
  <si>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</si>
  <si>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</si>
  <si>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</si>
  <si>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</si>
  <si>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</si>
  <si>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</si>
  <si>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</si>
  <si>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</si>
  <si>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</si>
  <si>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</si>
  <si>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</si>
  <si>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</si>
  <si>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</si>
  <si>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</si>
  <si>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</si>
  <si>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</si>
  <si>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</si>
  <si>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</si>
  <si>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</si>
  <si>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</si>
  <si>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</si>
  <si>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</si>
  <si>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</si>
  <si>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</si>
  <si>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</si>
  <si>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</si>
  <si>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</si>
  <si>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</si>
  <si>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</si>
  <si>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</si>
  <si>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</si>
  <si>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</si>
  <si>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</si>
  <si>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</si>
  <si>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</si>
  <si>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</si>
  <si>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</si>
  <si>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</si>
  <si>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</si>
  <si>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</si>
  <si>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</si>
  <si>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</si>
  <si>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</si>
  <si>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</si>
  <si>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</si>
  <si>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</si>
  <si>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</si>
  <si>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</si>
  <si>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</si>
  <si>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</si>
  <si>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</si>
  <si>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</si>
  <si>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</si>
  <si>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</si>
  <si>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</si>
  <si>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</si>
  <si>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</si>
  <si>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</si>
  <si>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</si>
  <si>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</si>
  <si>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</si>
  <si>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</si>
  <si>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</si>
  <si>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</si>
  <si>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</si>
  <si>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</si>
  <si>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</si>
  <si>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</si>
  <si>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</si>
  <si>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</si>
  <si>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</si>
  <si>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</si>
  <si>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</si>
  <si>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</si>
  <si>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</si>
  <si>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</si>
  <si>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</si>
  <si>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</si>
  <si>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</si>
  <si>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</si>
  <si>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</si>
  <si>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</si>
  <si>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</si>
  <si>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</si>
  <si>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</si>
  <si>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</si>
  <si>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</si>
  <si>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</si>
  <si>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</si>
  <si>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</si>
  <si>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</si>
  <si>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</si>
  <si>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</si>
  <si>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</si>
  <si>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</si>
  <si>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</si>
  <si>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</si>
  <si>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</si>
  <si>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</si>
  <si>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</si>
  <si>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</si>
  <si>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</si>
  <si>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</si>
  <si>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</si>
  <si>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</si>
  <si>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</si>
  <si>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</si>
  <si>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</si>
  <si>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</si>
  <si>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</si>
  <si>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</si>
  <si>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</si>
  <si>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</si>
  <si>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</si>
  <si>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</si>
  <si>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</si>
  <si>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</si>
  <si>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</si>
  <si>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</si>
  <si>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</si>
  <si>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</si>
  <si>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</si>
  <si>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</si>
  <si>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</si>
  <si>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</si>
  <si>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</si>
  <si>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</si>
  <si>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</si>
  <si>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</si>
  <si>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</si>
  <si>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</si>
  <si>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</si>
  <si>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</si>
  <si>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</si>
  <si>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</si>
  <si>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</si>
  <si>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</si>
  <si>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</si>
  <si>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</si>
  <si>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</si>
  <si>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</si>
  <si>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</si>
  <si>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</si>
  <si>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</si>
  <si>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</si>
  <si>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</si>
  <si>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</si>
  <si>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</si>
  <si>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</si>
  <si>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</si>
  <si>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</si>
  <si>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</si>
  <si>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</si>
  <si>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</si>
  <si>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</si>
  <si>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</si>
  <si>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</si>
  <si>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</si>
  <si>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</si>
  <si>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</si>
  <si>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</si>
  <si>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</si>
  <si>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</si>
  <si>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</si>
  <si>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</si>
  <si>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</si>
  <si>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</si>
  <si>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</si>
  <si>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</si>
  <si>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</si>
  <si>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</si>
  <si>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</si>
  <si>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</si>
  <si>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</si>
  <si>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</si>
  <si>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</si>
  <si>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</si>
  <si>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</si>
  <si>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</si>
  <si>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</si>
  <si>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</si>
  <si>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</si>
  <si>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</si>
  <si>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</si>
  <si>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</si>
  <si>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</si>
  <si>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</si>
  <si>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</si>
  <si>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</si>
  <si>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</si>
  <si>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</si>
  <si>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</si>
  <si>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</si>
  <si>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</si>
  <si>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</si>
  <si>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</si>
  <si>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</si>
  <si>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</si>
  <si>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</si>
  <si>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</si>
  <si>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</si>
  <si>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</si>
  <si>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</si>
  <si>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</si>
  <si>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</si>
  <si>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</si>
  <si>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</si>
  <si>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</si>
  <si>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</si>
  <si>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</si>
  <si>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</si>
  <si>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</si>
  <si>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</si>
  <si>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</si>
  <si>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</si>
  <si>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</si>
  <si>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</si>
  <si>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</si>
  <si>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</si>
  <si>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</si>
  <si>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</si>
  <si>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</si>
  <si>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</si>
  <si>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</si>
  <si>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</si>
  <si>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</si>
  <si>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</si>
  <si>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</si>
  <si>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</si>
  <si>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</si>
  <si>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</si>
  <si>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</si>
  <si>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</si>
  <si>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</si>
  <si>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</si>
  <si>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</si>
  <si>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</si>
  <si>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</si>
  <si>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</si>
  <si>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</si>
  <si>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</si>
  <si>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</si>
  <si>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</si>
  <si>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</si>
  <si>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</si>
  <si>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</si>
  <si>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</si>
  <si>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</si>
  <si>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</si>
  <si>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</si>
  <si>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</si>
  <si>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</si>
  <si>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</si>
  <si>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</si>
  <si>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</si>
  <si>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</si>
  <si>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</si>
  <si>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</si>
  <si>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</si>
  <si>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</si>
  <si>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</si>
  <si>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</si>
  <si>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</si>
  <si>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</si>
  <si>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</si>
  <si>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</si>
  <si>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</si>
  <si>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</si>
  <si>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</si>
  <si>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</si>
  <si>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</si>
  <si>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</si>
  <si>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</si>
  <si>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</si>
  <si>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</si>
  <si>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</si>
  <si>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</si>
  <si>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</si>
  <si>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</si>
  <si>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</si>
  <si>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</si>
  <si>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</si>
  <si>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</si>
  <si>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</si>
  <si>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</si>
  <si>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</si>
  <si>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</si>
  <si>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</si>
  <si>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</si>
  <si>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</si>
  <si>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</si>
  <si>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</si>
  <si>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</si>
  <si>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</si>
  <si>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</si>
  <si>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</si>
  <si>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</si>
  <si>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</si>
  <si>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</si>
  <si>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</si>
  <si>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</si>
  <si>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</si>
  <si>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</si>
  <si>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</si>
  <si>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</si>
  <si>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</si>
  <si>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</si>
  <si>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</si>
  <si>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</si>
  <si>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</si>
  <si>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</si>
  <si>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</si>
  <si>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</si>
  <si>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</si>
  <si>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</si>
  <si>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</si>
  <si>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</si>
  <si>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</si>
  <si>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</si>
  <si>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</si>
  <si>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</si>
  <si>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</si>
  <si>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</si>
  <si>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</si>
  <si>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</si>
  <si>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</si>
  <si>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</si>
  <si>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</si>
  <si>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</si>
  <si>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</si>
  <si>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</si>
  <si>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</si>
  <si>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</si>
  <si>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</si>
  <si>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</si>
  <si>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</si>
  <si>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</si>
  <si>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</si>
  <si>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</si>
  <si>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</si>
  <si>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</si>
  <si>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</si>
  <si>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</si>
  <si>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</si>
  <si>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</si>
  <si>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</si>
  <si>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</si>
  <si>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</si>
  <si>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</si>
  <si>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</si>
  <si>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</si>
  <si>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</si>
  <si>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</si>
  <si>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</si>
  <si>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</si>
  <si>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</si>
  <si>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</si>
  <si>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</si>
  <si>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</si>
  <si>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</si>
  <si>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</si>
  <si>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</si>
  <si>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</si>
  <si>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</si>
  <si>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</si>
  <si>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</si>
  <si>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</si>
  <si>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</si>
  <si>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</si>
  <si>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</si>
  <si>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</si>
  <si>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</si>
  <si>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</si>
  <si>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</si>
  <si>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</si>
  <si>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</si>
  <si>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</si>
  <si>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</si>
  <si>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</si>
  <si>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</si>
  <si>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</si>
  <si>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</si>
  <si>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</si>
  <si>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</si>
  <si>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</si>
  <si>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</si>
  <si>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</si>
  <si>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</si>
  <si>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</si>
  <si>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</si>
  <si>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</si>
  <si>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</si>
  <si>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</si>
  <si>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</si>
  <si>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</si>
  <si>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</si>
  <si>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</si>
  <si>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</si>
  <si>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</si>
  <si>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</si>
  <si>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</si>
  <si>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</si>
  <si>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</si>
  <si>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</si>
  <si>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</si>
  <si>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</si>
  <si>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</si>
  <si>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</si>
  <si>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</si>
  <si>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</si>
  <si>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</si>
  <si>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</si>
  <si>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</si>
  <si>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</si>
  <si>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</si>
  <si>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</si>
  <si>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</si>
  <si>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</si>
  <si>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</si>
  <si>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</si>
  <si>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</si>
  <si>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</si>
  <si>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</si>
  <si>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</si>
  <si>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</si>
  <si>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</si>
  <si>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</si>
  <si>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</si>
  <si>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</si>
  <si>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</si>
  <si>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</si>
  <si>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</si>
  <si>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</si>
  <si>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</si>
  <si>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</si>
  <si>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</si>
  <si>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</si>
  <si>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</si>
  <si>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</si>
  <si>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</si>
  <si>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</si>
  <si>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</si>
  <si>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</si>
  <si>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</si>
  <si>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</si>
  <si>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</si>
  <si>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</si>
  <si>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</si>
  <si>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</si>
  <si>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</si>
  <si>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</si>
  <si>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</si>
  <si>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</si>
  <si>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</si>
  <si>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</si>
  <si>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</si>
  <si>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</si>
  <si>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</si>
  <si>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</si>
  <si>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</si>
  <si>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</si>
  <si>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</si>
  <si>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</si>
  <si>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</si>
  <si>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</si>
  <si>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</si>
  <si>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</si>
  <si>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</si>
  <si>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</si>
  <si>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</si>
  <si>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</si>
  <si>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</si>
  <si>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</si>
  <si>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</si>
  <si>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</si>
  <si>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</si>
  <si>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</si>
  <si>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</si>
  <si>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</si>
  <si>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</si>
  <si>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</si>
  <si>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</si>
  <si>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</si>
  <si>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</si>
  <si>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</si>
  <si>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</si>
  <si>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</si>
  <si>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</si>
  <si>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</si>
  <si>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</si>
  <si>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</si>
  <si>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</si>
  <si>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</si>
  <si>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</si>
  <si>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</si>
  <si>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</si>
  <si>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</si>
  <si>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</si>
  <si>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</si>
  <si>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</si>
  <si>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</si>
  <si>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</si>
  <si>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</si>
  <si>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</si>
  <si>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</si>
  <si>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</si>
  <si>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</si>
  <si>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</si>
  <si>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</si>
  <si>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</si>
  <si>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</si>
  <si>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</si>
  <si>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</si>
  <si>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</si>
  <si>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</si>
  <si>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</si>
  <si>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</si>
  <si>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</si>
  <si>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</si>
  <si>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</si>
  <si>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</si>
  <si>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</si>
  <si>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</si>
  <si>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</si>
  <si>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</si>
  <si>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</si>
  <si>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</si>
  <si>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</si>
  <si>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</si>
  <si>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</si>
  <si>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</si>
  <si>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</si>
  <si>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</si>
  <si>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</si>
  <si>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</si>
  <si>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</si>
  <si>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</si>
  <si>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</si>
  <si>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</si>
  <si>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</si>
  <si>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</si>
  <si>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</si>
  <si>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</si>
  <si>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</si>
  <si>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</si>
  <si>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</si>
  <si>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</si>
  <si>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</si>
  <si>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</si>
  <si>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</si>
  <si>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</si>
  <si>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</si>
  <si>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</si>
  <si>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</si>
  <si>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</si>
  <si>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</si>
  <si>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</si>
  <si>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</si>
  <si>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</si>
  <si>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</si>
  <si>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</si>
  <si>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</si>
  <si>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</si>
  <si>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</si>
  <si>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</si>
  <si>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</si>
  <si>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</si>
  <si>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</si>
  <si>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</si>
  <si>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</si>
  <si>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</si>
  <si>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</si>
  <si>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</si>
  <si>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</si>
  <si>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</si>
  <si>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</si>
  <si>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</si>
  <si>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</si>
  <si>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</si>
  <si>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</si>
  <si>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</si>
  <si>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</si>
  <si>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</si>
  <si>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</si>
  <si>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</si>
  <si>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</si>
  <si>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</si>
  <si>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</si>
  <si>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</si>
  <si>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</si>
  <si>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</si>
  <si>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</si>
  <si>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</si>
  <si>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</si>
  <si>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</si>
  <si>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</si>
  <si>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</si>
  <si>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</si>
  <si>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</si>
  <si>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</si>
  <si>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</si>
  <si>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</si>
  <si>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</si>
  <si>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</si>
  <si>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</si>
  <si>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</si>
  <si>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</si>
  <si>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</si>
  <si>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</si>
  <si>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</si>
  <si>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</si>
  <si>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</si>
  <si>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</si>
  <si>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</si>
  <si>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</si>
  <si>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</si>
  <si>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</si>
  <si>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</si>
  <si>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</si>
  <si>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</si>
  <si>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</si>
  <si>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</si>
  <si>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</si>
  <si>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</si>
  <si>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</si>
  <si>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</si>
  <si>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</si>
  <si>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</si>
  <si>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</si>
  <si>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</si>
  <si>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</si>
  <si>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</si>
  <si>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</si>
  <si>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</si>
  <si>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</si>
  <si>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</si>
  <si>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</si>
  <si>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</si>
  <si>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</si>
  <si>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</si>
  <si>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</si>
  <si>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</si>
  <si>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</si>
  <si>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</si>
  <si>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</si>
  <si>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</si>
  <si>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</si>
  <si>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</si>
  <si>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</si>
  <si>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</si>
  <si>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</si>
  <si>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</si>
  <si>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</si>
  <si>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</si>
  <si>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</si>
  <si>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</si>
  <si>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</si>
  <si>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</si>
  <si>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</si>
  <si>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</si>
  <si>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</si>
  <si>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</si>
  <si>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</si>
  <si>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</si>
  <si>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</si>
  <si>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</si>
  <si>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</si>
  <si>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</si>
  <si>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</si>
  <si>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</si>
  <si>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</si>
  <si>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</si>
  <si>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</si>
  <si>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</si>
  <si>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</si>
  <si>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</si>
  <si>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</si>
  <si>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</si>
  <si>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</si>
  <si>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</si>
  <si>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</si>
  <si>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</si>
  <si>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</si>
  <si>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</si>
  <si>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</si>
  <si>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</si>
  <si>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</si>
  <si>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</si>
  <si>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</si>
  <si>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</si>
  <si>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</si>
  <si>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</si>
  <si>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</si>
  <si>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</si>
  <si>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</si>
  <si>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</si>
  <si>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</si>
  <si>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</si>
  <si>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</si>
  <si>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</si>
  <si>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</si>
  <si>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</si>
  <si>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</si>
  <si>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</si>
  <si>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</si>
  <si>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</si>
  <si>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</si>
  <si>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</si>
  <si>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</si>
  <si>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</si>
  <si>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</si>
  <si>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</si>
  <si>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</si>
  <si>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</si>
  <si>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</si>
  <si>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</si>
  <si>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</si>
  <si>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</si>
  <si>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</si>
  <si>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</si>
  <si>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</si>
  <si>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</si>
  <si>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</si>
  <si>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</si>
  <si>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</si>
  <si>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</si>
  <si>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</si>
  <si>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</si>
  <si>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</si>
  <si>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</si>
  <si>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</si>
  <si>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</si>
  <si>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</si>
  <si>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</si>
  <si>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</si>
  <si>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</si>
  <si>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</si>
  <si>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</si>
  <si>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</si>
  <si>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</si>
  <si>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</si>
  <si>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</si>
  <si>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</si>
  <si>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</si>
  <si>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</si>
  <si>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</si>
  <si>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</si>
  <si>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</si>
  <si>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</si>
  <si>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</si>
  <si>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</si>
  <si>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</si>
  <si>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</si>
  <si>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</si>
  <si>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</si>
  <si>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</si>
  <si>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</si>
  <si>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</si>
  <si>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</si>
  <si>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</si>
  <si>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</si>
  <si>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</si>
  <si>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</si>
  <si>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</si>
  <si>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</si>
  <si>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</si>
  <si>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</si>
  <si>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</si>
  <si>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</si>
  <si>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</si>
  <si>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</si>
  <si>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</si>
  <si>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</si>
  <si>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</si>
  <si>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</si>
  <si>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</si>
  <si>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</si>
  <si>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</si>
  <si>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</si>
  <si>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</si>
  <si>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</si>
  <si>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</si>
  <si>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</si>
  <si>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</si>
  <si>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</si>
  <si>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</si>
  <si>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</si>
  <si>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</si>
  <si>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</si>
  <si>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</si>
  <si>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</si>
  <si>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</si>
  <si>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</si>
  <si>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</si>
  <si>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</si>
  <si>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</si>
  <si>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</si>
  <si>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</si>
  <si>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</si>
  <si>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</si>
  <si>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</si>
  <si>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</si>
  <si>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</si>
  <si>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</si>
  <si>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</si>
  <si>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</si>
  <si>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</si>
  <si>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</si>
  <si>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</si>
  <si>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</si>
  <si>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</si>
  <si>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</si>
  <si>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</si>
  <si>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</si>
  <si>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</si>
  <si>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</si>
  <si>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</si>
  <si>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</si>
  <si>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</si>
  <si>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</si>
  <si>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</si>
  <si>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</si>
  <si>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</si>
  <si>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</si>
  <si>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</si>
  <si>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</si>
  <si>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</si>
  <si>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</si>
  <si>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</si>
  <si>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</si>
  <si>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</si>
  <si>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</si>
  <si>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</si>
  <si>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</si>
  <si>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</si>
  <si>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</si>
  <si>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</si>
  <si>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</si>
  <si>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</si>
  <si>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</si>
  <si>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</si>
  <si>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</si>
  <si>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</si>
  <si>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</si>
  <si>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</si>
  <si>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</si>
  <si>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</si>
  <si>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</si>
  <si>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</si>
  <si>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</si>
  <si>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</si>
  <si>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</si>
  <si>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</si>
  <si>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</si>
  <si>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</si>
  <si>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</si>
  <si>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</si>
  <si>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</si>
  <si>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</si>
  <si>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</si>
  <si>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</si>
  <si>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</si>
  <si>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</si>
  <si>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</si>
  <si>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</si>
  <si>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</si>
  <si>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</si>
  <si>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</si>
  <si>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</si>
  <si>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</si>
  <si>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</si>
  <si>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</si>
  <si>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</si>
  <si>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</si>
  <si>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</si>
  <si>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</si>
  <si>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</si>
  <si>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</si>
  <si>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</si>
  <si>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</si>
  <si>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</si>
  <si>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</si>
  <si>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</si>
  <si>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</si>
  <si>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</si>
  <si>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</si>
  <si>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</si>
  <si>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</si>
  <si>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</si>
  <si>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</si>
  <si>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</si>
  <si>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</si>
  <si>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</si>
  <si>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</si>
  <si>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</si>
  <si>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</si>
  <si>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</si>
  <si>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</si>
  <si>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</si>
  <si>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</si>
  <si>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</si>
  <si>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</si>
  <si>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</si>
  <si>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</si>
  <si>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</si>
  <si>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</si>
  <si>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</si>
  <si>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</si>
  <si>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</si>
  <si>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</si>
  <si>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</si>
  <si>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</si>
  <si>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</si>
  <si>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</si>
  <si>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</si>
  <si>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</si>
  <si>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</si>
  <si>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</si>
  <si>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</si>
  <si>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</si>
  <si>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</si>
  <si>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</si>
  <si>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</si>
  <si>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</si>
  <si>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</si>
  <si>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</si>
  <si>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</si>
  <si>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</si>
  <si>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</si>
  <si>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</si>
  <si>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</si>
  <si>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</si>
  <si>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</si>
  <si>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</si>
  <si>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</si>
  <si>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</si>
  <si>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</si>
  <si>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</si>
  <si>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</si>
  <si>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</si>
  <si>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</si>
  <si>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</si>
  <si>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</si>
  <si>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</si>
  <si>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</si>
  <si>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</si>
  <si>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</si>
  <si>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</si>
  <si>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</si>
  <si>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</si>
  <si>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</si>
  <si>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</si>
  <si>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</si>
  <si>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</si>
  <si>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</si>
  <si>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</si>
  <si>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</si>
  <si>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</si>
  <si>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</si>
  <si>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</si>
  <si>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</si>
  <si>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</si>
  <si>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</si>
  <si>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</si>
  <si>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</si>
  <si>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</si>
  <si>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</si>
  <si>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</si>
  <si>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</si>
  <si>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</si>
  <si>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</si>
  <si>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</si>
  <si>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</si>
  <si>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</si>
  <si>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</si>
  <si>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</si>
  <si>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</si>
  <si>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</si>
  <si>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</si>
  <si>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</si>
  <si>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</si>
  <si>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</si>
  <si>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</si>
  <si>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</si>
  <si>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</si>
  <si>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</si>
  <si>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</si>
  <si>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</si>
  <si>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</si>
  <si>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</si>
  <si>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</si>
  <si>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</si>
  <si>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</si>
  <si>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</si>
  <si>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</si>
  <si>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</si>
  <si>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</si>
  <si>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</si>
  <si>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</si>
  <si>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</si>
  <si>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</si>
  <si>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</si>
  <si>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</si>
  <si>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</si>
  <si>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</si>
  <si>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</si>
  <si>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</si>
  <si>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</si>
  <si>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</si>
  <si>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</si>
  <si>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</si>
  <si>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</si>
  <si>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</si>
  <si>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</si>
  <si>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</si>
  <si>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</si>
  <si>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</si>
  <si>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</si>
  <si>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</si>
  <si>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</si>
  <si>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</si>
  <si>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</si>
  <si>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</si>
  <si>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</si>
  <si>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</si>
  <si>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</si>
  <si>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</si>
  <si>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</si>
  <si>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</si>
  <si>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</si>
  <si>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</si>
  <si>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</si>
  <si>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</si>
  <si>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</si>
  <si>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</si>
  <si>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</si>
  <si>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</si>
  <si>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</si>
  <si>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</si>
  <si>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</si>
  <si>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</si>
  <si>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</si>
  <si>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</si>
  <si>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</si>
  <si>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</si>
  <si>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</si>
  <si>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</si>
  <si>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</si>
  <si>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</si>
  <si>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</si>
  <si>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</si>
  <si>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</si>
  <si>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</si>
  <si>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</si>
  <si>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</si>
  <si>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</si>
  <si>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</si>
  <si>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</si>
  <si>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</si>
  <si>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</si>
  <si>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</si>
  <si>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</si>
  <si>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</si>
  <si>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</si>
  <si>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</si>
  <si>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</si>
  <si>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</si>
  <si>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</si>
  <si>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</si>
  <si>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</si>
  <si>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</si>
  <si>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</si>
  <si>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</si>
  <si>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</si>
  <si>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</si>
  <si>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</si>
  <si>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</si>
  <si>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</si>
  <si>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</si>
  <si>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</si>
  <si>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</si>
  <si>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</si>
  <si>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</si>
  <si>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</si>
  <si>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</si>
  <si>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</si>
  <si>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</si>
  <si>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</si>
  <si>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</si>
  <si>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</si>
  <si>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</si>
  <si>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</si>
  <si>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</si>
  <si>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</si>
  <si>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</si>
  <si>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</si>
  <si>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</si>
  <si>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</si>
  <si>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</si>
  <si>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</si>
  <si>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</si>
  <si>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</si>
  <si>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</si>
  <si>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</si>
  <si>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</si>
  <si>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</si>
  <si>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</si>
  <si>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</si>
  <si>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</si>
  <si>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</si>
  <si>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</si>
  <si>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</si>
  <si>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</si>
  <si>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</si>
  <si>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</si>
  <si>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</si>
  <si>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</si>
  <si>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</si>
  <si>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</si>
  <si>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</si>
  <si>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</si>
  <si>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</si>
  <si>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</si>
  <si>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</si>
  <si>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</si>
  <si>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</si>
  <si>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</si>
  <si>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</si>
  <si>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</si>
  <si>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</si>
  <si>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</si>
  <si>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</si>
  <si>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</si>
  <si>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</si>
  <si>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</si>
  <si>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</si>
  <si>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</si>
  <si>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</si>
  <si>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</si>
  <si>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</si>
  <si>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</si>
  <si>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</si>
  <si>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</si>
  <si>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</si>
  <si>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</si>
  <si>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</si>
  <si>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</si>
  <si>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</si>
  <si>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</si>
  <si>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</si>
  <si>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</si>
  <si>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</si>
  <si>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</si>
  <si>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</si>
  <si>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</si>
  <si>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</si>
  <si>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</si>
  <si>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</si>
  <si>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</si>
  <si>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</si>
  <si>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</si>
  <si>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</si>
  <si>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</si>
  <si>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</si>
  <si>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</si>
  <si>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</si>
  <si>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</si>
  <si>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</si>
  <si>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</si>
  <si>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</si>
  <si>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</si>
  <si>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</si>
  <si>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</si>
  <si>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</si>
  <si>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</si>
  <si>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</si>
  <si>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</si>
  <si>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</si>
  <si>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</si>
  <si>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</si>
  <si>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</si>
  <si>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</si>
  <si>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</si>
  <si>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</si>
  <si>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</si>
  <si>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</si>
  <si>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</si>
  <si>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</si>
  <si>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</si>
  <si>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</si>
  <si>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</si>
  <si>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</si>
  <si>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</si>
  <si>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</si>
  <si>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</si>
  <si>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</si>
  <si>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</si>
  <si>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</si>
  <si>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</si>
  <si>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</si>
  <si>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</si>
  <si>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</si>
  <si>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</si>
  <si>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</si>
  <si>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</si>
  <si>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</si>
  <si>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</si>
  <si>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</si>
  <si>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</si>
  <si>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</si>
  <si>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</si>
  <si>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</si>
  <si>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</si>
  <si>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</si>
  <si>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</si>
  <si>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</si>
  <si>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</si>
  <si>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</si>
  <si>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</si>
  <si>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</si>
  <si>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</si>
  <si>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</si>
  <si>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</si>
  <si>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</si>
  <si>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</si>
  <si>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</si>
  <si>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</si>
  <si>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</si>
  <si>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</si>
  <si>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</si>
  <si>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</si>
  <si>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</si>
  <si>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</si>
  <si>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</si>
  <si>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</si>
  <si>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</si>
  <si>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</si>
  <si>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</si>
  <si>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</si>
  <si>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</si>
  <si>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</si>
  <si>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</si>
  <si>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</si>
  <si>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</si>
  <si>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</si>
  <si>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</si>
  <si>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</si>
  <si>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</si>
  <si>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</si>
  <si>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</si>
  <si>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</si>
  <si>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</si>
  <si>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</si>
  <si>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</si>
  <si>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</si>
  <si>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</si>
  <si>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</si>
  <si>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</si>
  <si>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</si>
  <si>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</si>
  <si>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</si>
  <si>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</si>
  <si>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</si>
  <si>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</si>
  <si>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</si>
  <si>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</si>
  <si>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</si>
  <si>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</si>
  <si>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</si>
  <si>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</si>
  <si>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</si>
  <si>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</si>
  <si>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</si>
  <si>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</si>
  <si>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</si>
  <si>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</si>
  <si>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</si>
  <si>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</si>
  <si>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</si>
  <si>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</si>
  <si>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</si>
  <si>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</si>
  <si>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</si>
  <si>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</si>
  <si>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</si>
  <si>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</si>
  <si>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</si>
  <si>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</si>
  <si>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</si>
  <si>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</si>
  <si>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</si>
  <si>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</si>
  <si>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</si>
  <si>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</si>
  <si>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</si>
  <si>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</si>
  <si>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</si>
  <si>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</si>
  <si>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</si>
  <si>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</si>
  <si>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</si>
  <si>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</si>
  <si>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</si>
  <si>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</si>
  <si>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</si>
  <si>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</si>
  <si>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</si>
  <si>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</si>
  <si>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</si>
  <si>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</si>
  <si>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</si>
  <si>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</si>
  <si>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</si>
  <si>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</si>
  <si>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</si>
  <si>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</si>
  <si>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</si>
  <si>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</si>
  <si>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</si>
  <si>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</si>
  <si>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</si>
  <si>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</si>
  <si>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</si>
  <si>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</si>
  <si>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</si>
  <si>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</si>
  <si>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</si>
  <si>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</si>
  <si>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</si>
  <si>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</si>
  <si>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</si>
  <si>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</si>
  <si>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</si>
  <si>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</si>
  <si>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</si>
  <si>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</si>
  <si>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</si>
  <si>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</si>
  <si>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</si>
  <si>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</si>
  <si>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</si>
  <si>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</si>
  <si>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</si>
  <si>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</si>
  <si>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</si>
  <si>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</si>
  <si>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</si>
  <si>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</si>
  <si>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</si>
  <si>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</si>
  <si>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</si>
  <si>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</si>
  <si>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</si>
  <si>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</si>
  <si>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</si>
  <si>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</si>
  <si>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</si>
  <si>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</si>
  <si>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</si>
  <si>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</si>
  <si>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</si>
  <si>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</si>
  <si>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</si>
  <si>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</si>
  <si>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</si>
  <si>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</si>
  <si>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</si>
  <si>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</si>
  <si>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</si>
  <si>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</si>
  <si>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</si>
  <si>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</si>
  <si>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</si>
  <si>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</si>
  <si>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</si>
  <si>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</si>
  <si>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</si>
  <si>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</si>
  <si>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</si>
  <si>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</si>
  <si>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</si>
  <si>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</si>
  <si>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</si>
  <si>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</si>
  <si>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</si>
  <si>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</si>
  <si>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</si>
  <si>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</si>
  <si>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</si>
  <si>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</si>
  <si>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</si>
  <si>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</si>
  <si>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</si>
  <si>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</si>
  <si>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</si>
  <si>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</si>
  <si>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</si>
  <si>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</si>
  <si>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</si>
  <si>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</si>
  <si>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</si>
  <si>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</si>
  <si>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</si>
  <si>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</si>
  <si>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</si>
  <si>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</si>
  <si>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</si>
  <si>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</si>
  <si>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</si>
  <si>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</si>
  <si>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</si>
  <si>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</si>
  <si>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</si>
  <si>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</si>
  <si>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</si>
  <si>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</si>
  <si>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</si>
  <si>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</si>
  <si>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</si>
  <si>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</si>
  <si>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</si>
  <si>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</si>
  <si>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</si>
  <si>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</si>
  <si>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</si>
  <si>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</si>
  <si>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</si>
  <si>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</si>
  <si>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</si>
  <si>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</si>
  <si>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</si>
  <si>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</si>
  <si>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</si>
  <si>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</si>
  <si>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</si>
  <si>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</si>
  <si>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</si>
  <si>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</si>
  <si>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</si>
  <si>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</si>
  <si>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</si>
  <si>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</si>
  <si>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</si>
  <si>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</si>
  <si>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</si>
  <si>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</si>
  <si>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</si>
  <si>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</si>
  <si>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</si>
  <si>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</si>
  <si>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</si>
  <si>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</si>
  <si>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</si>
  <si>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</si>
  <si>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</si>
  <si>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</si>
  <si>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</si>
  <si>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</si>
  <si>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</si>
  <si>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</si>
  <si>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</si>
  <si>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</si>
  <si>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</si>
  <si>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</si>
  <si>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</si>
  <si>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</si>
  <si>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</si>
  <si>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</si>
  <si>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</si>
  <si>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</si>
  <si>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</si>
  <si>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</si>
  <si>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</si>
  <si>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</si>
  <si>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</si>
  <si>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</si>
  <si>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</si>
  <si>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</si>
  <si>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</si>
  <si>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</si>
  <si>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</si>
  <si>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</si>
  <si>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</si>
  <si>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</si>
  <si>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</si>
  <si>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</si>
  <si>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</si>
  <si>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</si>
  <si>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</si>
  <si>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</si>
  <si>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</si>
  <si>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</si>
  <si>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</si>
  <si>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</si>
  <si>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</si>
  <si>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</si>
  <si>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</si>
  <si>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</si>
  <si>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</si>
  <si>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</si>
  <si>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</si>
  <si>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</si>
  <si>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</si>
  <si>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</si>
  <si>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</si>
  <si>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</si>
  <si>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</si>
  <si>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</si>
  <si>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</si>
  <si>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</si>
  <si>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</si>
  <si>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</si>
  <si>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</si>
  <si>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</si>
  <si>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</si>
  <si>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</si>
  <si>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</si>
  <si>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</si>
  <si>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</si>
  <si>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</si>
  <si>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</si>
  <si>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</si>
  <si>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</si>
  <si>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</si>
  <si>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</si>
  <si>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</si>
  <si>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</si>
  <si>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</si>
  <si>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</si>
  <si>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</si>
  <si>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</si>
  <si>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</si>
  <si>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</si>
  <si>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</si>
  <si>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</si>
  <si>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</si>
  <si>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</si>
  <si>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</si>
  <si>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</si>
  <si>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</si>
  <si>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</si>
  <si>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</si>
  <si>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</si>
  <si>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</si>
  <si>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</si>
  <si>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</si>
  <si>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</si>
  <si>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</si>
  <si>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</si>
  <si>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</si>
  <si>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</si>
  <si>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</si>
  <si>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</si>
  <si>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</si>
  <si>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</si>
  <si>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</si>
  <si>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</si>
  <si>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</si>
  <si>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</si>
  <si>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</si>
  <si>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</si>
  <si>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</si>
  <si>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</si>
  <si>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</si>
  <si>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</si>
  <si>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</si>
  <si>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</si>
  <si>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</si>
  <si>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</si>
  <si>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</si>
  <si>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</si>
  <si>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</si>
  <si>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</si>
  <si>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</si>
  <si>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</si>
  <si>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</si>
  <si>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</si>
  <si>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</si>
  <si>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</si>
  <si>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</si>
  <si>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</si>
  <si>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</si>
  <si>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</si>
  <si>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</si>
  <si>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</si>
  <si>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</si>
  <si>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</si>
  <si>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</si>
  <si>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</si>
  <si>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</si>
  <si>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</si>
  <si>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</si>
  <si>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</si>
  <si>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</si>
  <si>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</si>
  <si>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</si>
  <si>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</si>
  <si>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</si>
  <si>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</si>
  <si>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</si>
  <si>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</si>
  <si>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</si>
  <si>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</si>
  <si>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</si>
  <si>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</si>
  <si>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</si>
  <si>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</si>
  <si>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</si>
  <si>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</si>
  <si>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</si>
  <si>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</si>
  <si>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</si>
  <si>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</si>
  <si>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</si>
  <si>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</si>
  <si>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</si>
  <si>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</si>
  <si>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</si>
  <si>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</si>
  <si>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</si>
  <si>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</si>
  <si>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</si>
  <si>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</si>
  <si>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</si>
  <si>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</si>
  <si>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</si>
  <si>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</si>
  <si>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</si>
  <si>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</si>
  <si>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</si>
  <si>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</si>
  <si>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</si>
  <si>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</si>
  <si>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</si>
  <si>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</si>
  <si>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</si>
  <si>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</si>
  <si>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</si>
  <si>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</si>
  <si>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</si>
  <si>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</si>
  <si>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</si>
  <si>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</si>
  <si>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</si>
  <si>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</si>
  <si>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</si>
  <si>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</si>
  <si>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</si>
  <si>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</si>
  <si>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</si>
  <si>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</si>
  <si>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</si>
  <si>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</si>
  <si>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</si>
  <si>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</si>
  <si>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</si>
  <si>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</si>
  <si>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</si>
  <si>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</si>
  <si>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</si>
  <si>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</si>
  <si>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</si>
  <si>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</si>
  <si>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</si>
  <si>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</si>
  <si>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</si>
  <si>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</si>
  <si>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</si>
  <si>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</si>
  <si>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</si>
  <si>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</si>
  <si>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</si>
  <si>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</si>
  <si>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</si>
  <si>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</si>
  <si>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</si>
  <si>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</si>
  <si>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</si>
  <si>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</si>
  <si>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</si>
  <si>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</si>
  <si>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</si>
  <si>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</si>
  <si>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</si>
  <si>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</si>
  <si>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</si>
  <si>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</si>
  <si>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</si>
  <si>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</si>
  <si>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</si>
  <si>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</si>
  <si>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</si>
  <si>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</si>
  <si>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</si>
  <si>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</si>
  <si>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</si>
  <si>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</si>
  <si>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</si>
  <si>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</si>
  <si>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</si>
  <si>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</si>
  <si>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</si>
  <si>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</si>
  <si>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</si>
  <si>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</si>
  <si>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</si>
  <si>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</si>
  <si>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</si>
  <si>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</si>
  <si>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</si>
  <si>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</si>
  <si>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</si>
  <si>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</si>
  <si>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</si>
  <si>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</si>
  <si>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</si>
  <si>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</si>
  <si>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</si>
  <si>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</si>
  <si>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</si>
  <si>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</si>
  <si>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</si>
  <si>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</si>
  <si>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</si>
  <si>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</si>
  <si>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</si>
  <si>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</si>
  <si>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</si>
  <si>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</si>
  <si>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</si>
  <si>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</si>
  <si>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</si>
  <si>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</si>
  <si>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</si>
  <si>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</si>
  <si>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</si>
  <si>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</si>
  <si>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</si>
  <si>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</si>
  <si>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</si>
  <si>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</si>
  <si>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</si>
  <si>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</si>
  <si>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</si>
  <si>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</si>
  <si>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</si>
  <si>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</si>
  <si>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</si>
  <si>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</si>
  <si>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</si>
  <si>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</si>
  <si>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</si>
  <si>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</si>
  <si>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</si>
  <si>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</si>
  <si>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</si>
  <si>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</si>
  <si>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</si>
  <si>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</si>
  <si>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</si>
  <si>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</si>
  <si>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</si>
  <si>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</si>
  <si>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</si>
  <si>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</si>
  <si>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</si>
  <si>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</si>
  <si>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</si>
  <si>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</si>
  <si>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</si>
  <si>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</si>
  <si>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</si>
  <si>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</si>
  <si>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</si>
  <si>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</si>
  <si>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</si>
  <si>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</si>
  <si>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</si>
  <si>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</si>
  <si>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</si>
  <si>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</si>
  <si>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</si>
  <si>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</si>
  <si>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</si>
  <si>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</si>
  <si>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</si>
  <si>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</si>
  <si>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</si>
  <si>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</si>
  <si>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</si>
  <si>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</si>
  <si>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</si>
  <si>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</si>
  <si>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</si>
  <si>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</si>
  <si>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</si>
  <si>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</si>
  <si>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</si>
  <si>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</si>
  <si>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</si>
  <si>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</si>
  <si>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</si>
  <si>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</si>
  <si>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</si>
  <si>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</si>
  <si>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</si>
  <si>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</si>
  <si>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</si>
  <si>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</si>
  <si>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</si>
  <si>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</si>
  <si>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</si>
  <si>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</si>
  <si>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</si>
  <si>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</si>
  <si>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</si>
  <si>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</si>
  <si>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</si>
  <si>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</si>
  <si>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</si>
  <si>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</si>
  <si>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</si>
  <si>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</si>
  <si>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</si>
  <si>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</si>
  <si>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</si>
  <si>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</si>
  <si>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</si>
  <si>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</si>
  <si>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</si>
  <si>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</si>
  <si>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</si>
  <si>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</si>
  <si>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</si>
  <si>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</si>
  <si>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</si>
  <si>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</si>
  <si>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</si>
  <si>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</si>
  <si>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</si>
  <si>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</si>
  <si>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</si>
  <si>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</si>
  <si>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</si>
  <si>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</si>
  <si>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</si>
  <si>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</si>
  <si>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</si>
  <si>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</si>
  <si>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</si>
  <si>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</si>
  <si>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</si>
  <si>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</si>
  <si>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</si>
  <si>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</si>
  <si>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</si>
  <si>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</si>
  <si>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</si>
  <si>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</si>
  <si>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</si>
  <si>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</si>
  <si>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</si>
  <si>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</si>
  <si>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</si>
  <si>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</si>
  <si>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</si>
  <si>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</si>
  <si>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</si>
  <si>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</si>
  <si>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</si>
  <si>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</si>
  <si>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</si>
  <si>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</si>
  <si>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</si>
  <si>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</si>
  <si>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</si>
  <si>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</si>
  <si>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</si>
  <si>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</si>
  <si>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</si>
  <si>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</si>
  <si>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</si>
  <si>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</si>
  <si>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</si>
  <si>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</si>
  <si>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</si>
  <si>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</si>
  <si>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</si>
  <si>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</si>
  <si>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</si>
  <si>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</si>
  <si>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</si>
  <si>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</si>
  <si>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</si>
  <si>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</si>
  <si>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</si>
  <si>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</si>
  <si>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</si>
  <si>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</si>
  <si>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</si>
  <si>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</si>
  <si>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</si>
  <si>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</si>
  <si>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</si>
  <si>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</si>
  <si>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</si>
  <si>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</si>
  <si>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</si>
  <si>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</si>
  <si>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</si>
  <si>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</si>
  <si>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</si>
  <si>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</si>
  <si>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</si>
  <si>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</si>
  <si>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</si>
  <si>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</si>
  <si>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</si>
  <si>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</si>
  <si>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</si>
  <si>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</si>
  <si>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</si>
  <si>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</si>
  <si>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</si>
  <si>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</si>
  <si>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</si>
  <si>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</si>
  <si>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</si>
  <si>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</si>
  <si>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</si>
  <si>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</si>
  <si>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</si>
  <si>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</si>
  <si>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</si>
  <si>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</si>
  <si>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</si>
  <si>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</si>
  <si>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</si>
  <si>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</si>
  <si>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</si>
  <si>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</si>
  <si>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</si>
  <si>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</si>
  <si>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</si>
  <si>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</si>
  <si>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</si>
  <si>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</si>
  <si>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</si>
  <si>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</si>
  <si>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</si>
  <si>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</si>
  <si>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</si>
  <si>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</si>
  <si>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</si>
  <si>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</si>
  <si>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</si>
  <si>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</si>
  <si>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</si>
  <si>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</si>
  <si>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</si>
  <si>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</si>
  <si>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</si>
  <si>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</si>
  <si>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</si>
  <si>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</si>
  <si>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</si>
  <si>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</si>
  <si>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</si>
  <si>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</si>
  <si>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</si>
  <si>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</si>
  <si>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</si>
  <si>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</si>
  <si>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</si>
  <si>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</si>
  <si>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</si>
  <si>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</si>
  <si>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</si>
  <si>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</si>
  <si>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</si>
  <si>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</si>
  <si>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</si>
  <si>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</si>
  <si>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</si>
  <si>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</si>
  <si>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</si>
  <si>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</si>
  <si>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</si>
  <si>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</si>
  <si>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</si>
  <si>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</si>
  <si>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</si>
  <si>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</si>
  <si>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</si>
  <si>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</si>
  <si>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</si>
  <si>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</si>
  <si>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</si>
  <si>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</si>
  <si>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</si>
  <si>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</si>
  <si>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</si>
  <si>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</si>
  <si>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</si>
  <si>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</si>
  <si>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</si>
  <si>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</si>
  <si>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</si>
  <si>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</si>
  <si>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</si>
  <si>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</si>
  <si>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</si>
  <si>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</si>
  <si>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</si>
  <si>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</si>
  <si>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</si>
  <si>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</si>
  <si>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</si>
  <si>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</si>
  <si>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</si>
  <si>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</si>
  <si>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</si>
  <si>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</si>
  <si>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</si>
  <si>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</si>
  <si>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</si>
  <si>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</si>
  <si>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</si>
  <si>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</si>
  <si>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</si>
  <si>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</si>
  <si>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</si>
  <si>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</si>
  <si>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</si>
  <si>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</si>
  <si>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</si>
  <si>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</si>
  <si>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</si>
  <si>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</si>
  <si>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</si>
  <si>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</si>
  <si>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</si>
  <si>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</si>
  <si>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</si>
  <si>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</si>
  <si>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</si>
  <si>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</si>
  <si>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</si>
  <si>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</si>
  <si>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</si>
  <si>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</si>
  <si>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</si>
  <si>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</si>
  <si>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</si>
  <si>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</si>
  <si>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</si>
  <si>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</si>
  <si>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</si>
  <si>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</si>
  <si>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</si>
  <si>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</si>
  <si>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</si>
  <si>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</si>
  <si>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</si>
  <si>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</si>
  <si>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</si>
  <si>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</si>
  <si>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</si>
  <si>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</si>
  <si>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</si>
  <si>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</si>
  <si>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</si>
  <si>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</si>
  <si>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</si>
  <si>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</si>
  <si>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</si>
  <si>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</si>
  <si>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</si>
  <si>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</si>
  <si>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</si>
  <si>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</si>
  <si>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</si>
  <si>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</si>
  <si>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</si>
  <si>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</si>
  <si>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</si>
  <si>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</si>
  <si>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</si>
  <si>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</si>
  <si>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</si>
  <si>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</si>
  <si>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</si>
  <si>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</si>
  <si>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</si>
  <si>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</si>
  <si>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</si>
  <si>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</si>
  <si>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</si>
  <si>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</si>
  <si>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</si>
  <si>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</si>
  <si>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</si>
  <si>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</si>
  <si>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</si>
  <si>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</si>
  <si>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</si>
  <si>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</si>
  <si>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</si>
  <si>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</si>
  <si>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</si>
  <si>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</si>
  <si>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</si>
  <si>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</si>
  <si>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</si>
  <si>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</si>
  <si>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</si>
  <si>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</si>
  <si>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</si>
  <si>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</si>
  <si>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</si>
  <si>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</si>
  <si>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</si>
  <si>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</si>
  <si>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</si>
  <si>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</si>
  <si>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</si>
  <si>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</si>
  <si>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</si>
  <si>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</si>
  <si>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</si>
  <si>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</si>
  <si>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</si>
  <si>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</si>
  <si>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</si>
  <si>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</si>
  <si>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</si>
  <si>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</si>
  <si>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</si>
  <si>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</si>
  <si>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</si>
  <si>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</si>
  <si>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</si>
  <si>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</si>
  <si>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</si>
  <si>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</si>
  <si>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</si>
  <si>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</si>
  <si>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</si>
  <si>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</si>
  <si>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</si>
  <si>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</si>
  <si>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</si>
  <si>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</si>
  <si>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</si>
  <si>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</si>
  <si>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</si>
  <si>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</si>
  <si>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</si>
  <si>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</si>
  <si>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</si>
  <si>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</si>
  <si>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</si>
  <si>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</si>
  <si>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</si>
  <si>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</si>
  <si>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</si>
  <si>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</si>
  <si>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</si>
  <si>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</si>
  <si>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</si>
  <si>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</si>
  <si>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</si>
  <si>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</si>
  <si>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</si>
  <si>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</si>
  <si>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</si>
  <si>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</si>
  <si>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</si>
  <si>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</si>
  <si>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</si>
  <si>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</si>
  <si>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</si>
  <si>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</si>
  <si>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</si>
  <si>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</si>
  <si>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</si>
  <si>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</si>
  <si>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</si>
  <si>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</si>
  <si>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</si>
  <si>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</si>
  <si>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</si>
  <si>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</si>
  <si>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</si>
  <si>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</si>
  <si>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</si>
  <si>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</si>
  <si>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</si>
  <si>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</si>
  <si>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</si>
  <si>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</si>
  <si>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</si>
  <si>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</si>
  <si>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</si>
  <si>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</si>
  <si>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</si>
  <si>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</si>
  <si>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</si>
  <si>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</si>
  <si>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</si>
  <si>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</si>
  <si>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</si>
  <si>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</si>
  <si>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</si>
  <si>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</si>
  <si>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</si>
  <si>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</si>
  <si>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</si>
  <si>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</si>
  <si>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</si>
  <si>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</si>
  <si>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</si>
  <si>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</si>
  <si>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</si>
  <si>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</si>
  <si>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</si>
  <si>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</si>
  <si>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</si>
  <si>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</si>
  <si>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</si>
  <si>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</si>
  <si>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</si>
  <si>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</si>
  <si>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</si>
  <si>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</si>
  <si>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</si>
  <si>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</si>
  <si>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</si>
  <si>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</si>
  <si>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</si>
  <si>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</si>
  <si>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</si>
  <si>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</si>
  <si>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</si>
  <si>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</si>
  <si>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</si>
  <si>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</si>
  <si>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</si>
  <si>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</si>
  <si>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</si>
  <si>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</si>
  <si>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</si>
  <si>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</si>
  <si>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</si>
  <si>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</si>
  <si>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</si>
  <si>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</si>
  <si>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</si>
  <si>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</si>
  <si>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</si>
  <si>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</si>
  <si>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</si>
  <si>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</si>
  <si>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</si>
  <si>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</si>
  <si>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</si>
  <si>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</si>
  <si>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</si>
  <si>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</si>
  <si>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</si>
  <si>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</si>
  <si>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</si>
  <si>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</si>
  <si>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</si>
  <si>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</si>
  <si>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</si>
  <si>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</si>
  <si>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</si>
  <si>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</si>
  <si>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</si>
  <si>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</si>
  <si>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</si>
  <si>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</si>
  <si>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</si>
  <si>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</si>
  <si>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</si>
  <si>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</si>
  <si>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</si>
  <si>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</si>
  <si>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</si>
  <si>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</si>
  <si>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</si>
  <si>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</si>
  <si>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</si>
  <si>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</si>
  <si>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</si>
  <si>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</si>
  <si>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</si>
  <si>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</si>
  <si>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</si>
  <si>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</si>
  <si>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</si>
  <si>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</si>
  <si>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</si>
  <si>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</si>
  <si>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</si>
  <si>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</si>
  <si>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</si>
  <si>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</si>
  <si>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</si>
  <si>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</si>
  <si>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</si>
  <si>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</si>
  <si>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</si>
  <si>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</si>
  <si>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</si>
  <si>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</si>
  <si>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</si>
  <si>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</si>
  <si>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</si>
  <si>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</si>
  <si>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</si>
  <si>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</si>
  <si>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</si>
  <si>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</si>
  <si>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</si>
  <si>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</si>
  <si>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</si>
  <si>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</si>
  <si>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</si>
  <si>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</si>
  <si>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</si>
  <si>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</si>
  <si>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</si>
  <si>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</si>
  <si>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</si>
  <si>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</si>
  <si>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</si>
  <si>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</si>
  <si>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</si>
  <si>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</si>
  <si>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</si>
  <si>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</si>
  <si>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</si>
  <si>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</si>
  <si>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</si>
  <si>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</si>
  <si>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</si>
  <si>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</si>
  <si>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</si>
  <si>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</si>
  <si>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</si>
  <si>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</si>
  <si>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</si>
  <si>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</si>
  <si>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</si>
  <si>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</si>
  <si>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</si>
  <si>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</si>
  <si>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</si>
  <si>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</si>
  <si>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</si>
  <si>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</si>
  <si>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</si>
  <si>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</si>
  <si>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</si>
  <si>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</si>
  <si>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</si>
  <si>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</si>
  <si>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</si>
  <si>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</si>
  <si>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</si>
  <si>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</si>
  <si>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</si>
  <si>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</si>
  <si>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</si>
  <si>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</si>
  <si>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</si>
  <si>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</si>
  <si>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</si>
  <si>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</si>
  <si>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</si>
  <si>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</si>
  <si>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</si>
  <si>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</si>
  <si>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</si>
  <si>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</si>
  <si>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</si>
  <si>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</si>
  <si>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</si>
  <si>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</si>
  <si>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</si>
  <si>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</si>
  <si>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</si>
  <si>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</si>
  <si>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</si>
  <si>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</si>
  <si>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</si>
  <si>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</si>
  <si>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</si>
  <si>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</si>
  <si>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</si>
  <si>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</si>
  <si>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</si>
  <si>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</si>
  <si>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</si>
  <si>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</si>
  <si>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</si>
  <si>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</si>
  <si>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</si>
  <si>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</si>
  <si>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</si>
  <si>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</si>
  <si>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</si>
  <si>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</si>
  <si>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</si>
  <si>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</si>
  <si>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</si>
  <si>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</si>
  <si>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</si>
  <si>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</si>
  <si>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</si>
  <si>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</si>
  <si>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</si>
  <si>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</si>
  <si>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</si>
  <si>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</si>
  <si>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</si>
  <si>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</si>
  <si>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</si>
  <si>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</si>
  <si>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</si>
  <si>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</si>
  <si>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</si>
  <si>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</si>
  <si>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</si>
  <si>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</si>
  <si>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</si>
  <si>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</si>
  <si>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</si>
  <si>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</si>
  <si>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</si>
  <si>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</si>
  <si>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</si>
  <si>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</si>
  <si>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</si>
  <si>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</si>
  <si>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</si>
  <si>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</si>
  <si>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</si>
  <si>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</si>
  <si>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</si>
  <si>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</si>
  <si>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</si>
  <si>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</si>
  <si>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</si>
  <si>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</si>
  <si>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</si>
  <si>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</si>
  <si>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</si>
  <si>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</si>
  <si>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</si>
  <si>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</si>
  <si>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</si>
  <si>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</si>
  <si>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</si>
  <si>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</si>
  <si>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</si>
  <si>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</si>
  <si>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</si>
  <si>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</si>
  <si>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</si>
  <si>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</si>
  <si>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</si>
  <si>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</si>
  <si>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</si>
  <si>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</si>
  <si>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</si>
  <si>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</si>
  <si>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</si>
  <si>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</si>
  <si>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</si>
  <si>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</si>
  <si>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</si>
  <si>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</si>
  <si>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</si>
  <si>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</si>
  <si>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</si>
  <si>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</si>
  <si>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</si>
  <si>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</si>
  <si>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</si>
  <si>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</si>
  <si>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</si>
  <si>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</si>
  <si>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</si>
  <si>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</si>
  <si>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</si>
  <si>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</si>
  <si>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</si>
  <si>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</si>
  <si>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</si>
  <si>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</si>
  <si>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</si>
  <si>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</si>
  <si>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</si>
  <si>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</si>
  <si>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</si>
  <si>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</si>
  <si>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</si>
  <si>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</si>
  <si>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</si>
  <si>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</si>
  <si>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</si>
  <si>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</si>
  <si>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</si>
  <si>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</si>
  <si>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</si>
  <si>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</si>
  <si>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</si>
  <si>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</si>
  <si>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</si>
  <si>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</si>
  <si>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</si>
  <si>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</si>
  <si>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</si>
  <si>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</si>
  <si>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</si>
  <si>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</si>
  <si>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</si>
  <si>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</si>
  <si>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</si>
  <si>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</si>
  <si>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</si>
  <si>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</si>
  <si>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</si>
  <si>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</si>
  <si>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</si>
  <si>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</si>
  <si>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</si>
  <si>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</si>
  <si>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</si>
  <si>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</si>
  <si>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</si>
  <si>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</si>
  <si>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</si>
  <si>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</si>
  <si>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</si>
  <si>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</si>
  <si>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</si>
  <si>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</si>
  <si>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</si>
  <si>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</si>
  <si>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</si>
  <si>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</si>
  <si>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</si>
  <si>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</si>
  <si>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</si>
  <si>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</si>
  <si>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</si>
  <si>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</si>
  <si>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</si>
  <si>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</si>
  <si>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</si>
  <si>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</si>
  <si>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</si>
  <si>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</si>
  <si>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</si>
  <si>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</si>
  <si>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</si>
  <si>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</si>
  <si>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</si>
  <si>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</si>
  <si>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</si>
  <si>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</si>
  <si>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</si>
  <si>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</si>
  <si>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</si>
  <si>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</si>
  <si>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</si>
  <si>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</si>
  <si>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</si>
  <si>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</si>
  <si>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</si>
  <si>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</si>
  <si>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</si>
  <si>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</si>
  <si>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</si>
  <si>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</si>
  <si>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</si>
  <si>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</si>
  <si>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</si>
  <si>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</si>
  <si>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</si>
  <si>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</si>
  <si>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</si>
  <si>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</si>
  <si>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</si>
  <si>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</si>
  <si>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</si>
  <si>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</si>
  <si>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</si>
  <si>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</si>
  <si>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</si>
  <si>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</si>
  <si>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</si>
  <si>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</si>
  <si>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</si>
  <si>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</si>
  <si>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</si>
  <si>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</si>
  <si>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</si>
  <si>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</si>
  <si>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</si>
  <si>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</si>
  <si>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</si>
  <si>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</si>
  <si>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</si>
  <si>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</si>
  <si>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</si>
  <si>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</si>
  <si>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</si>
  <si>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</si>
  <si>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</si>
  <si>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</si>
  <si>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</si>
  <si>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</si>
  <si>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</si>
  <si>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</si>
  <si>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</si>
  <si>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</si>
  <si>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</si>
  <si>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</si>
  <si>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</si>
  <si>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</si>
  <si>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</si>
  <si>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</si>
  <si>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</si>
  <si>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</si>
  <si>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</si>
  <si>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</si>
  <si>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</si>
  <si>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</si>
  <si>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</si>
  <si>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</si>
  <si>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</si>
  <si>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</si>
  <si>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</si>
  <si>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</si>
  <si>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</si>
  <si>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</si>
  <si>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</si>
  <si>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</si>
  <si>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</si>
  <si>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</si>
  <si>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</si>
  <si>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</si>
  <si>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</si>
  <si>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</si>
  <si>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</si>
  <si>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</si>
  <si>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</si>
  <si>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</si>
  <si>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</si>
  <si>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</si>
  <si>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</si>
  <si>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</si>
  <si>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</si>
  <si>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</si>
  <si>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</si>
  <si>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</si>
  <si>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</si>
  <si>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</si>
  <si>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</si>
  <si>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</si>
  <si>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</si>
  <si>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</si>
  <si>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</si>
  <si>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</si>
  <si>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</si>
  <si>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</si>
  <si>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</si>
  <si>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</si>
  <si>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</si>
  <si>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</si>
  <si>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</si>
  <si>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</si>
  <si>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</si>
  <si>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</si>
  <si>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</si>
  <si>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</si>
  <si>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</si>
  <si>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</si>
  <si>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</si>
  <si>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</si>
  <si>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</si>
  <si>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</si>
  <si>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</si>
  <si>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</si>
  <si>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</si>
  <si>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</si>
  <si>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</si>
  <si>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</si>
  <si>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</si>
  <si>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</si>
  <si>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</si>
  <si>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</si>
  <si>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</si>
  <si>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</si>
  <si>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</si>
  <si>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</si>
  <si>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</si>
  <si>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</si>
  <si>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</si>
  <si>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</si>
  <si>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</si>
  <si>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</si>
  <si>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</si>
  <si>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</si>
  <si>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</si>
  <si>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</si>
  <si>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</si>
  <si>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</si>
  <si>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</si>
  <si>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</si>
  <si>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</si>
  <si>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</si>
  <si>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</si>
  <si>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</si>
  <si>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</si>
  <si>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</si>
  <si>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</si>
  <si>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</si>
  <si>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</si>
  <si>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</si>
  <si>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</si>
  <si>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</si>
  <si>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</si>
  <si>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</si>
  <si>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</si>
  <si>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</si>
  <si>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</si>
  <si>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</si>
  <si>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</si>
  <si>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</si>
  <si>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</si>
  <si>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</si>
  <si>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</si>
  <si>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</si>
  <si>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</si>
  <si>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</si>
  <si>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</si>
  <si>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</si>
  <si>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</si>
  <si>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</si>
  <si>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</si>
  <si>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</si>
  <si>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</si>
  <si>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</si>
  <si>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</si>
  <si>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</si>
  <si>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</si>
  <si>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</si>
  <si>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</si>
  <si>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</si>
  <si>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</si>
  <si>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</si>
  <si>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</si>
  <si>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</si>
  <si>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</si>
  <si>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</si>
  <si>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</si>
  <si>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</si>
  <si>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</si>
  <si>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</si>
  <si>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</si>
  <si>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</si>
  <si>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</si>
  <si>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</si>
  <si>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</si>
  <si>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</si>
  <si>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</si>
  <si>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</si>
  <si>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</si>
  <si>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</si>
  <si>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</si>
  <si>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</si>
  <si>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</si>
  <si>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</si>
  <si>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</si>
  <si>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</si>
  <si>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</si>
  <si>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</si>
  <si>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</si>
  <si>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</si>
  <si>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</si>
  <si>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</si>
  <si>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</si>
  <si>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</si>
  <si>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</si>
  <si>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</si>
  <si>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</si>
  <si>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</si>
  <si>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</si>
  <si>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</si>
  <si>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</si>
  <si>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</si>
  <si>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</si>
  <si>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</si>
  <si>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</si>
  <si>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</si>
  <si>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</si>
  <si>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</si>
  <si>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</si>
  <si>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</si>
  <si>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</si>
  <si>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</si>
  <si>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</si>
  <si>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</si>
  <si>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</si>
  <si>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</si>
  <si>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</si>
  <si>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</si>
  <si>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</si>
  <si>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</si>
  <si>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</si>
  <si>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</si>
  <si>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</si>
  <si>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</si>
  <si>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</si>
  <si>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</si>
  <si>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</si>
  <si>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</si>
  <si>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</si>
  <si>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</si>
  <si>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</si>
  <si>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</si>
  <si>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</si>
  <si>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</si>
  <si>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</si>
  <si>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</si>
  <si>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</si>
  <si>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</si>
  <si>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</si>
  <si>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</si>
  <si>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</si>
  <si>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</si>
  <si>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</si>
  <si>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</si>
  <si>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</si>
  <si>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</si>
  <si>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</si>
  <si>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</si>
  <si>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</si>
  <si>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</si>
  <si>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</si>
  <si>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</si>
  <si>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</si>
  <si>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</si>
  <si>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</si>
  <si>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</si>
  <si>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</si>
  <si>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</si>
  <si>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</si>
  <si>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</si>
  <si>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</si>
  <si>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</si>
  <si>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</si>
  <si>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</si>
  <si>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</si>
  <si>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</si>
  <si>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</si>
  <si>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</si>
  <si>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</si>
  <si>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</si>
  <si>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</si>
  <si>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</si>
  <si>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</si>
  <si>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</si>
  <si>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</si>
  <si>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</si>
  <si>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</si>
  <si>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</si>
  <si>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</si>
  <si>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</si>
  <si>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</si>
  <si>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</si>
  <si>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</si>
  <si>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</si>
  <si>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</si>
  <si>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</si>
  <si>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</si>
  <si>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</si>
  <si>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</si>
  <si>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</si>
  <si>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</si>
  <si>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</si>
  <si>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</si>
  <si>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</si>
  <si>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</si>
  <si>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</si>
  <si>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</si>
  <si>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</si>
  <si>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</si>
  <si>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</si>
  <si>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</si>
  <si>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</si>
  <si>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</si>
  <si>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</si>
  <si>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</si>
  <si>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</si>
  <si>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</si>
  <si>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</si>
  <si>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</si>
  <si>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</si>
  <si>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</si>
  <si>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</si>
  <si>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</si>
  <si>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</si>
  <si>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</si>
  <si>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</si>
  <si>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</si>
  <si>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</si>
  <si>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</si>
  <si>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</si>
  <si>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</si>
  <si>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</si>
  <si>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</si>
  <si>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</si>
  <si>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</si>
  <si>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</si>
  <si>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</si>
  <si>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</si>
  <si>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</si>
  <si>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</si>
  <si>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</si>
  <si>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</si>
  <si>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</si>
  <si>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</si>
  <si>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</si>
  <si>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</si>
  <si>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</si>
  <si>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</si>
  <si>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</si>
  <si>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</si>
  <si>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</si>
  <si>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</si>
  <si>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</si>
  <si>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</si>
  <si>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</si>
  <si>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</si>
  <si>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</si>
  <si>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</si>
  <si>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</si>
  <si>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</si>
  <si>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</si>
  <si>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</si>
  <si>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</si>
  <si>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</si>
  <si>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</si>
  <si>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</si>
  <si>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</si>
  <si>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</si>
  <si>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</si>
  <si>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</si>
  <si>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</si>
  <si>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</si>
  <si>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</si>
  <si>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</si>
  <si>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</si>
  <si>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</si>
  <si>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</si>
  <si>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</si>
  <si>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</si>
  <si>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</si>
  <si>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</si>
  <si>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</si>
  <si>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</si>
  <si>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</si>
  <si>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</si>
  <si>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</si>
  <si>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</si>
  <si>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</si>
  <si>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</si>
  <si>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</si>
  <si>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</si>
  <si>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</si>
  <si>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</si>
  <si>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</si>
  <si>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</si>
  <si>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</si>
  <si>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</si>
  <si>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</si>
  <si>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</si>
  <si>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</si>
  <si>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</si>
  <si>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</si>
  <si>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</si>
  <si>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</si>
  <si>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</si>
  <si>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</si>
  <si>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</si>
  <si>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</si>
  <si>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</si>
  <si>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</si>
  <si>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</si>
  <si>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</si>
  <si>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</si>
  <si>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</si>
  <si>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</si>
  <si>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</si>
  <si>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</si>
  <si>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</si>
  <si>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</si>
  <si>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</si>
  <si>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</si>
  <si>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</si>
  <si>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</si>
  <si>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</si>
  <si>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</si>
  <si>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</si>
  <si>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</si>
  <si>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</si>
  <si>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</si>
  <si>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</si>
  <si>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</si>
  <si>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</si>
  <si>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</si>
  <si>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</si>
  <si>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</si>
  <si>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</si>
  <si>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</si>
  <si>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</si>
  <si>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</si>
  <si>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</si>
  <si>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</si>
  <si>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</si>
  <si>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</si>
  <si>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</si>
  <si>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</si>
  <si>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</si>
  <si>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</si>
  <si>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</si>
  <si>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</si>
  <si>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</si>
  <si>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</si>
  <si>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</si>
  <si>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</si>
  <si>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</si>
  <si>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</si>
  <si>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</si>
  <si>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</si>
  <si>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</si>
  <si>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</si>
  <si>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</si>
  <si>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</si>
  <si>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</si>
  <si>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</si>
  <si>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</si>
  <si>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</si>
  <si>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</si>
  <si>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</si>
  <si>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</si>
  <si>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</si>
  <si>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</si>
  <si>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</si>
  <si>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</si>
  <si>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</si>
  <si>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</si>
  <si>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</si>
  <si>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</si>
  <si>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</si>
  <si>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</si>
  <si>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</si>
  <si>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</si>
  <si>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</si>
  <si>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</si>
  <si>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</si>
  <si>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</si>
  <si>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</si>
  <si>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</si>
  <si>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</si>
  <si>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</si>
  <si>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</si>
  <si>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</si>
  <si>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</si>
  <si>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</si>
  <si>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</si>
  <si>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</si>
  <si>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</si>
  <si>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</si>
  <si>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</si>
  <si>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</si>
  <si>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</si>
  <si>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</si>
  <si>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</si>
  <si>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</si>
  <si>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</si>
  <si>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</si>
  <si>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</si>
  <si>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</si>
  <si>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</si>
  <si>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</si>
  <si>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</si>
  <si>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</si>
  <si>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</si>
  <si>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</si>
  <si>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</si>
  <si>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</si>
  <si>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</si>
  <si>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</si>
  <si>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</si>
  <si>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</si>
  <si>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</si>
  <si>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</si>
  <si>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</si>
  <si>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</si>
  <si>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</si>
  <si>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</si>
  <si>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</si>
  <si>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</si>
  <si>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</si>
  <si>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</si>
  <si>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</si>
  <si>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</si>
  <si>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</si>
  <si>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</si>
  <si>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</si>
  <si>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</si>
  <si>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</si>
  <si>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</si>
  <si>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</si>
  <si>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</si>
  <si>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</si>
  <si>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</si>
  <si>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</si>
  <si>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</si>
  <si>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</si>
  <si>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</si>
  <si>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</si>
  <si>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</si>
  <si>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</si>
  <si>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</si>
  <si>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</si>
  <si>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</si>
  <si>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</si>
  <si>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</si>
  <si>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</si>
  <si>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</si>
  <si>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</si>
  <si>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</si>
  <si>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</si>
  <si>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</si>
  <si>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</si>
  <si>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</si>
  <si>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</si>
  <si>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</si>
  <si>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</si>
  <si>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</si>
  <si>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</si>
  <si>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</si>
  <si>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</si>
  <si>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</si>
  <si>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</si>
  <si>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</si>
  <si>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</si>
  <si>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</si>
  <si>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</si>
  <si>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</si>
  <si>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</si>
  <si>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</si>
  <si>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</si>
  <si>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</si>
  <si>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</si>
  <si>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</si>
  <si>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</si>
  <si>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</si>
  <si>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</si>
  <si>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</si>
  <si>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</si>
  <si>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</si>
  <si>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</si>
  <si>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</si>
  <si>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</si>
  <si>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</si>
  <si>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</si>
  <si>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</si>
  <si>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</si>
  <si>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</si>
  <si>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</si>
  <si>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</si>
  <si>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</si>
  <si>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</si>
  <si>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</si>
  <si>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</si>
  <si>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</si>
  <si>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</si>
  <si>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</si>
  <si>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</si>
  <si>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</si>
  <si>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</si>
  <si>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</si>
  <si>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</si>
  <si>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</si>
  <si>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</si>
  <si>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</si>
  <si>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</si>
  <si>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</si>
  <si>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</si>
  <si>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</si>
  <si>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</si>
  <si>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</si>
  <si>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</si>
  <si>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</si>
  <si>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</si>
  <si>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</si>
  <si>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</si>
  <si>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</si>
  <si>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</si>
  <si>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</si>
  <si>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</si>
  <si>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</si>
  <si>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</si>
  <si>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</si>
  <si>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</si>
  <si>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</si>
  <si>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</si>
  <si>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</si>
  <si>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</si>
  <si>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</si>
  <si>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</si>
  <si>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</si>
  <si>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</si>
  <si>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</si>
  <si>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</si>
  <si>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</si>
  <si>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</si>
  <si>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</si>
  <si>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</si>
  <si>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</si>
  <si>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</si>
  <si>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</si>
  <si>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</si>
  <si>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</si>
  <si>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</si>
  <si>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</si>
  <si>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</si>
  <si>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</si>
  <si>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</si>
  <si>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</si>
  <si>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</si>
  <si>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</si>
  <si>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</si>
  <si>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</si>
  <si>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</si>
  <si>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</si>
  <si>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</si>
  <si>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</si>
  <si>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</si>
  <si>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</si>
  <si>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</si>
  <si>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</si>
  <si>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</si>
  <si>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</si>
  <si>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</si>
  <si>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</si>
  <si>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</si>
  <si>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</si>
  <si>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</si>
  <si>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</si>
  <si>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</si>
  <si>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</si>
  <si>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</si>
  <si>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</si>
  <si>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</si>
  <si>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</si>
  <si>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</si>
  <si>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</si>
  <si>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</si>
  <si>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</si>
  <si>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</si>
  <si>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</si>
  <si>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</si>
  <si>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</si>
  <si>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</si>
  <si>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</si>
  <si>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</si>
  <si>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</si>
  <si>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</si>
  <si>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</si>
  <si>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</si>
  <si>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</si>
  <si>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</si>
  <si>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</si>
  <si>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</si>
  <si>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</si>
  <si>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</si>
  <si>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</si>
  <si>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</si>
  <si>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</si>
  <si>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</si>
  <si>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</si>
  <si>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</si>
  <si>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</si>
  <si>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</si>
  <si>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</si>
  <si>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</si>
  <si>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</si>
  <si>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</si>
  <si>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</si>
  <si>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</si>
  <si>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</si>
  <si>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</si>
  <si>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</si>
  <si>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</si>
  <si>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</si>
  <si>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</si>
  <si>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</si>
  <si>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</si>
  <si>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</si>
  <si>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</si>
  <si>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</si>
  <si>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</si>
  <si>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</si>
  <si>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</si>
  <si>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</si>
  <si>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</si>
  <si>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</si>
  <si>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</si>
  <si>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</si>
  <si>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</si>
  <si>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</si>
  <si>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</si>
  <si>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</si>
  <si>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</si>
  <si>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</si>
  <si>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</si>
  <si>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</si>
  <si>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</si>
  <si>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</si>
  <si>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</si>
  <si>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</si>
  <si>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</si>
  <si>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</si>
  <si>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</si>
  <si>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</si>
  <si>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</si>
  <si>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</si>
  <si>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</si>
  <si>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</si>
  <si>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</si>
  <si>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</si>
  <si>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</si>
  <si>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</si>
  <si>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</si>
  <si>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</si>
  <si>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</si>
  <si>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</si>
  <si>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</si>
  <si>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</si>
  <si>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</si>
  <si>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</si>
  <si>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</si>
  <si>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</si>
  <si>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</si>
  <si>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</si>
  <si>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</si>
  <si>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</si>
  <si>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</si>
  <si>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</si>
  <si>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</si>
  <si>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</si>
  <si>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</si>
  <si>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</si>
  <si>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</si>
  <si>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</si>
  <si>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</si>
  <si>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</si>
  <si>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</si>
  <si>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</si>
  <si>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</si>
  <si>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</si>
  <si>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</si>
  <si>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</si>
  <si>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</si>
  <si>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</si>
  <si>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</si>
  <si>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</si>
  <si>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</si>
  <si>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</si>
  <si>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</si>
  <si>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</si>
  <si>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</si>
  <si>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</si>
  <si>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</si>
  <si>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</si>
  <si>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</si>
  <si>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</si>
  <si>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</si>
  <si>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</si>
  <si>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</si>
  <si>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</si>
  <si>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</si>
  <si>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</si>
  <si>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</si>
  <si>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</si>
  <si>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</si>
  <si>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</si>
  <si>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</si>
  <si>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</si>
  <si>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</si>
  <si>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</si>
  <si>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</si>
  <si>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</si>
  <si>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</si>
  <si>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</si>
  <si>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</si>
  <si>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</si>
  <si>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</si>
  <si>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</si>
  <si>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</si>
  <si>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</si>
  <si>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</si>
  <si>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</si>
  <si>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</si>
  <si>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</si>
  <si>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</si>
  <si>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</si>
  <si>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</si>
  <si>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</si>
  <si>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</si>
  <si>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</si>
  <si>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</si>
  <si>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</si>
  <si>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</si>
  <si>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</si>
  <si>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</si>
  <si>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</si>
  <si>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</si>
  <si>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</si>
  <si>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</si>
  <si>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</si>
  <si>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</si>
  <si>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</si>
  <si>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</si>
  <si>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</si>
  <si>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</si>
  <si>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</si>
  <si>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</si>
  <si>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</si>
  <si>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</si>
  <si>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</si>
  <si>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</si>
  <si>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</si>
  <si>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</si>
  <si>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</si>
  <si>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</si>
  <si>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</si>
  <si>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</si>
  <si>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</si>
  <si>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</si>
  <si>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</si>
  <si>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</si>
  <si>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</si>
  <si>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</si>
  <si>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</si>
  <si>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</si>
  <si>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</si>
  <si>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</si>
  <si>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</si>
  <si>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</si>
  <si>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</si>
  <si>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</si>
  <si>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</si>
  <si>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</si>
  <si>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</si>
  <si>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</si>
  <si>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</si>
  <si>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</si>
  <si>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</si>
  <si>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</si>
  <si>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</si>
  <si>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</si>
  <si>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</si>
  <si>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</si>
  <si>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</si>
  <si>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</si>
  <si>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</si>
  <si>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</si>
  <si>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</si>
  <si>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</si>
  <si>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</si>
  <si>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</si>
  <si>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</si>
  <si>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</si>
  <si>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</si>
  <si>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</si>
  <si>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</si>
  <si>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</si>
  <si>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</si>
  <si>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</si>
  <si>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</si>
  <si>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</si>
  <si>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</si>
  <si>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</si>
  <si>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</si>
  <si>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</si>
  <si>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</si>
  <si>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</si>
  <si>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</si>
  <si>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</si>
  <si>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</si>
  <si>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</si>
  <si>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</si>
  <si>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</si>
  <si>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</si>
  <si>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</si>
  <si>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</si>
  <si>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</si>
  <si>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</si>
  <si>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</si>
  <si>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</si>
  <si>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</si>
  <si>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</si>
  <si>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</si>
  <si>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</si>
  <si>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</si>
  <si>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</si>
  <si>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</si>
  <si>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</si>
  <si>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</si>
  <si>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</si>
  <si>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</si>
  <si>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</si>
  <si>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</si>
  <si>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</si>
  <si>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</si>
  <si>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</si>
  <si>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</si>
  <si>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</si>
  <si>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</si>
  <si>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</si>
  <si>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</si>
  <si>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</si>
  <si>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</si>
  <si>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</si>
  <si>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</si>
  <si>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</si>
  <si>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</si>
  <si>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</si>
  <si>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</si>
  <si>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</si>
  <si>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</si>
  <si>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</si>
  <si>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</si>
  <si>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</si>
  <si>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</si>
  <si>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</si>
  <si>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</si>
  <si>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</si>
  <si>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</si>
  <si>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</si>
  <si>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</si>
  <si>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</si>
  <si>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</si>
  <si>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</si>
  <si>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</si>
  <si>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</si>
  <si>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</si>
  <si>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</si>
  <si>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</si>
  <si>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</si>
  <si>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</si>
  <si>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</si>
  <si>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</si>
  <si>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</si>
  <si>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</si>
  <si>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</si>
  <si>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</si>
  <si>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</si>
  <si>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</si>
  <si>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</si>
  <si>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</si>
  <si>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</si>
  <si>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</si>
  <si>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</si>
  <si>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</si>
  <si>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</si>
  <si>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</si>
  <si>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</si>
  <si>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</si>
  <si>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</si>
  <si>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</si>
  <si>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</si>
  <si>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</si>
  <si>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</si>
  <si>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</si>
  <si>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</si>
  <si>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</si>
  <si>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</si>
  <si>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</si>
  <si>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</si>
  <si>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</si>
  <si>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</si>
  <si>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</si>
  <si>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</si>
  <si>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</si>
  <si>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</si>
  <si>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</si>
  <si>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</si>
  <si>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</si>
  <si>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</si>
  <si>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</si>
  <si>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</si>
  <si>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</si>
  <si>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</si>
  <si>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</si>
  <si>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</si>
  <si>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</si>
  <si>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</si>
  <si>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</si>
  <si>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</si>
  <si>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</si>
  <si>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</si>
  <si>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</si>
  <si>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</si>
  <si>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</si>
  <si>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</si>
  <si>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</si>
  <si>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</si>
  <si>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</si>
  <si>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</si>
  <si>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</si>
  <si>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</si>
  <si>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</si>
  <si>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</si>
  <si>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</si>
  <si>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</si>
  <si>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</si>
  <si>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</si>
  <si>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</si>
  <si>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</si>
  <si>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</si>
  <si>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</si>
  <si>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</si>
  <si>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</si>
  <si>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</si>
  <si>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</si>
  <si>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</si>
  <si>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</si>
  <si>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</si>
  <si>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</si>
  <si>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</si>
  <si>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</si>
  <si>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</si>
  <si>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</si>
  <si>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</si>
  <si>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</si>
  <si>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</si>
  <si>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</si>
  <si>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</si>
  <si>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</si>
  <si>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</si>
  <si>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</si>
  <si>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</si>
  <si>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</si>
  <si>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</si>
  <si>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</si>
  <si>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</si>
  <si>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</si>
  <si>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</si>
  <si>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</si>
  <si>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</si>
  <si>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</si>
  <si>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</si>
  <si>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</si>
  <si>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</si>
  <si>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</si>
  <si>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</si>
  <si>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</si>
  <si>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</si>
  <si>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</si>
  <si>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</si>
  <si>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</si>
  <si>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</si>
  <si>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</si>
  <si>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</si>
  <si>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</si>
  <si>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</si>
  <si>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</si>
  <si>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</si>
  <si>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</si>
  <si>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</si>
  <si>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</si>
  <si>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</si>
  <si>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</si>
  <si>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</si>
  <si>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</si>
  <si>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</si>
  <si>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</si>
  <si>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</si>
  <si>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</si>
  <si>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</si>
  <si>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</si>
  <si>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</si>
  <si>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</si>
  <si>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</si>
  <si>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</si>
  <si>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</si>
  <si>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</si>
  <si>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</si>
  <si>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</si>
  <si>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</si>
  <si>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</si>
  <si>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</si>
  <si>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</si>
  <si>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</si>
  <si>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</si>
  <si>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</si>
  <si>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</si>
  <si>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</si>
  <si>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</si>
  <si>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</si>
  <si>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</si>
  <si>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</si>
  <si>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</si>
  <si>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</si>
  <si>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</si>
  <si>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</si>
  <si>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</si>
  <si>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</si>
  <si>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</si>
  <si>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</si>
  <si>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</si>
  <si>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</si>
  <si>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</si>
  <si>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</si>
  <si>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</si>
  <si>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</si>
  <si>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</si>
  <si>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</si>
  <si>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</si>
  <si>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</si>
  <si>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</si>
  <si>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</si>
  <si>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</si>
  <si>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</si>
  <si>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</si>
  <si>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</si>
  <si>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</si>
  <si>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</si>
  <si>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</si>
  <si>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</si>
  <si>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</si>
  <si>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</si>
  <si>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</si>
  <si>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</si>
  <si>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</si>
  <si>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</si>
  <si>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</si>
  <si>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</si>
  <si>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</si>
  <si>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</si>
  <si>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</si>
  <si>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</si>
  <si>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</si>
  <si>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</si>
  <si>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</si>
  <si>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</si>
  <si>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</si>
  <si>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</si>
  <si>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</si>
  <si>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</si>
  <si>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</si>
  <si>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</si>
  <si>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</si>
  <si>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</si>
  <si>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</si>
  <si>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</si>
  <si>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</si>
  <si>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</si>
  <si>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</si>
  <si>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</si>
  <si>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</si>
  <si>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</si>
  <si>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</si>
  <si>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</si>
  <si>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</si>
  <si>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</si>
  <si>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</si>
  <si>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</si>
  <si>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</si>
  <si>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</si>
  <si>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</si>
  <si>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</si>
  <si>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</si>
  <si>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</si>
  <si>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</si>
  <si>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</si>
  <si>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</si>
  <si>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</si>
  <si>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</si>
  <si>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</si>
  <si>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</si>
  <si>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</si>
  <si>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</si>
  <si>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</si>
  <si>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</si>
  <si>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</si>
  <si>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</si>
  <si>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</si>
  <si>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</si>
  <si>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</si>
  <si>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</si>
  <si>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</si>
  <si>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</si>
  <si>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</si>
  <si>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</si>
  <si>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</si>
  <si>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</si>
  <si>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</si>
  <si>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</si>
  <si>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</si>
  <si>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</si>
  <si>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</si>
  <si>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</si>
  <si>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</si>
  <si>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</si>
  <si>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</si>
  <si>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</si>
  <si>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</si>
  <si>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</si>
  <si>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</si>
  <si>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</si>
  <si>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</si>
  <si>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</si>
  <si>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</si>
  <si>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</si>
  <si>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</si>
  <si>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</si>
  <si>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</si>
  <si>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</si>
  <si>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</si>
  <si>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</si>
  <si>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</si>
  <si>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</si>
  <si>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</si>
  <si>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</si>
  <si>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</si>
  <si>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</si>
  <si>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</si>
  <si>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</si>
  <si>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</si>
  <si>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</si>
  <si>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</si>
  <si>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</si>
  <si>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</si>
  <si>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</si>
  <si>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</si>
  <si>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</si>
  <si>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</si>
  <si>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</si>
  <si>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</si>
  <si>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</si>
  <si>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</si>
  <si>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</si>
  <si>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</si>
  <si>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</si>
  <si>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</si>
  <si>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</si>
  <si>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</si>
  <si>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</si>
  <si>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</si>
  <si>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</si>
  <si>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</si>
  <si>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</si>
  <si>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</si>
  <si>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</si>
  <si>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</si>
  <si>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</si>
  <si>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</si>
  <si>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</si>
  <si>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</si>
  <si>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</si>
  <si>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</si>
  <si>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</si>
  <si>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</si>
  <si>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</si>
  <si>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</si>
  <si>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</si>
  <si>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</si>
  <si>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</si>
  <si>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</si>
  <si>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</si>
  <si>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</si>
  <si>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</si>
  <si>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</si>
  <si>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</si>
  <si>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</si>
  <si>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</si>
  <si>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</si>
  <si>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</si>
  <si>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</si>
  <si>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</si>
  <si>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</si>
  <si>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</si>
  <si>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</si>
  <si>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</si>
  <si>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</si>
  <si>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</si>
  <si>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</si>
  <si>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</si>
  <si>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</si>
  <si>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</si>
  <si>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</si>
  <si>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</si>
  <si>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</si>
  <si>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</si>
  <si>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</si>
  <si>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</si>
  <si>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</si>
  <si>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</si>
  <si>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</si>
  <si>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</si>
  <si>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</si>
  <si>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</si>
  <si>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</si>
  <si>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</si>
  <si>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</si>
  <si>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</si>
  <si>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</si>
  <si>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</si>
  <si>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</si>
  <si>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</si>
  <si>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</si>
  <si>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</si>
  <si>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</si>
  <si>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</si>
  <si>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</si>
  <si>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</si>
  <si>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</si>
  <si>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</si>
  <si>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</si>
  <si>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</si>
  <si>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</si>
  <si>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</si>
  <si>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</si>
  <si>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</si>
  <si>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</si>
  <si>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</si>
  <si>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</si>
  <si>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</si>
  <si>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</si>
  <si>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</si>
  <si>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</si>
  <si>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</si>
  <si>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</si>
  <si>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</si>
  <si>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</si>
  <si>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</si>
  <si>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</si>
  <si>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</si>
  <si>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</si>
  <si>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</si>
  <si>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</si>
  <si>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</si>
  <si>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</si>
  <si>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</si>
  <si>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</si>
  <si>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</si>
  <si>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</si>
  <si>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</si>
  <si>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</si>
  <si>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</si>
  <si>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</si>
  <si>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</si>
  <si>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</si>
  <si>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</si>
  <si>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</si>
  <si>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</si>
  <si>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</si>
  <si>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</si>
  <si>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</si>
  <si>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</si>
  <si>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</si>
  <si>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</si>
  <si>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</si>
  <si>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</si>
  <si>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</si>
  <si>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</si>
  <si>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</si>
  <si>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</si>
  <si>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</si>
  <si>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</si>
  <si>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</si>
  <si>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</si>
  <si>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</si>
  <si>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</si>
  <si>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</si>
  <si>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</si>
  <si>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</si>
  <si>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</si>
  <si>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</si>
  <si>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</si>
  <si>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</si>
  <si>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</si>
  <si>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</si>
  <si>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</si>
  <si>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</si>
  <si>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</si>
  <si>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</si>
  <si>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</si>
  <si>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</si>
  <si>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</si>
  <si>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</si>
  <si>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</si>
  <si>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</si>
  <si>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</si>
  <si>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</si>
  <si>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</si>
  <si>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</si>
  <si>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</si>
  <si>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</si>
  <si>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</si>
  <si>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</si>
  <si>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</si>
  <si>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</si>
  <si>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</si>
  <si>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</si>
  <si>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</si>
  <si>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</si>
  <si>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</si>
  <si>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</si>
  <si>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</si>
  <si>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</si>
  <si>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</si>
  <si>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</si>
  <si>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</si>
  <si>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</si>
  <si>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</si>
  <si>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</si>
  <si>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</si>
  <si>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</si>
  <si>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</si>
  <si>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</si>
  <si>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</si>
  <si>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</si>
  <si>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</si>
  <si>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</si>
  <si>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</si>
  <si>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</si>
  <si>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</si>
  <si>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</si>
  <si>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</si>
  <si>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</si>
  <si>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</si>
  <si>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</si>
  <si>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</si>
  <si>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</si>
  <si>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</si>
  <si>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</si>
  <si>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</si>
  <si>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</si>
  <si>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</si>
  <si>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</si>
  <si>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</si>
  <si>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</si>
  <si>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</si>
  <si>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</si>
  <si>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</si>
  <si>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</si>
  <si>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</si>
  <si>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</si>
  <si>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</si>
  <si>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</si>
  <si>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</si>
  <si>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</si>
  <si>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</si>
  <si>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</si>
  <si>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</si>
  <si>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</si>
  <si>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</si>
  <si>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</si>
  <si>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</si>
  <si>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</si>
  <si>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</si>
  <si>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</si>
  <si>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</si>
  <si>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</si>
  <si>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</si>
  <si>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</si>
  <si>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</si>
  <si>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</si>
  <si>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</si>
  <si>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</si>
  <si>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</si>
  <si>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</si>
  <si>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</si>
  <si>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</si>
  <si>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</si>
  <si>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</si>
  <si>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</si>
  <si>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</si>
  <si>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</si>
  <si>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</si>
  <si>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</si>
  <si>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</si>
  <si>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</si>
  <si>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</si>
  <si>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</si>
  <si>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</si>
  <si>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</si>
  <si>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</si>
  <si>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</si>
  <si>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</si>
  <si>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</si>
  <si>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</si>
  <si>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</si>
  <si>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</si>
  <si>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</si>
  <si>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</si>
  <si>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</si>
  <si>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</si>
  <si>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</si>
  <si>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</si>
  <si>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</si>
  <si>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</si>
  <si>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</si>
  <si>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</si>
  <si>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</si>
  <si>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</si>
  <si>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</si>
  <si>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</si>
  <si>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</si>
  <si>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</si>
  <si>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</si>
  <si>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</si>
  <si>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</si>
  <si>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</si>
  <si>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</si>
  <si>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</si>
  <si>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</si>
  <si>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</si>
  <si>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</si>
  <si>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</si>
  <si>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</si>
  <si>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</si>
  <si>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</si>
  <si>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</si>
  <si>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</si>
  <si>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</si>
  <si>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</si>
  <si>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</si>
  <si>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</si>
  <si>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</si>
  <si>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</si>
  <si>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</si>
  <si>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</si>
  <si>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</si>
  <si>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</si>
  <si>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</si>
  <si>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</si>
  <si>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</si>
  <si>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</si>
  <si>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</si>
  <si>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</si>
  <si>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</si>
  <si>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</si>
  <si>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</si>
  <si>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</si>
  <si>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</si>
  <si>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</si>
  <si>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</si>
  <si>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</si>
  <si>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</si>
  <si>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</si>
  <si>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</si>
  <si>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</si>
  <si>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</si>
  <si>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</si>
  <si>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</si>
  <si>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</si>
  <si>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</si>
  <si>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</si>
  <si>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</si>
  <si>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</si>
  <si>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</si>
  <si>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</si>
  <si>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</si>
  <si>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</si>
  <si>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</si>
  <si>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</si>
  <si>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</si>
  <si>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</si>
  <si>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</si>
  <si>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</si>
  <si>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</si>
  <si>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</si>
  <si>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</si>
  <si>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</si>
  <si>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</si>
  <si>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</si>
  <si>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</si>
  <si>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</si>
  <si>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</si>
  <si>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</si>
  <si>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</si>
  <si>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</si>
  <si>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</si>
  <si>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</si>
  <si>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</si>
  <si>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</si>
  <si>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</si>
  <si>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</si>
  <si>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</si>
  <si>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</si>
  <si>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</si>
  <si>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</si>
  <si>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</si>
  <si>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</si>
  <si>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</si>
  <si>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</si>
  <si>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</si>
  <si>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</si>
  <si>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</si>
  <si>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</si>
  <si>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</si>
  <si>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</si>
  <si>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</si>
  <si>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</si>
  <si>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</si>
  <si>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</si>
  <si>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</si>
  <si>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</si>
  <si>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</si>
  <si>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</si>
  <si>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</si>
  <si>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</si>
  <si>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</si>
  <si>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</si>
  <si>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</si>
  <si>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</si>
  <si>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</si>
  <si>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</si>
  <si>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</si>
  <si>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</si>
  <si>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</si>
  <si>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</si>
  <si>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</si>
  <si>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</si>
  <si>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</si>
  <si>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</si>
  <si>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</si>
  <si>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</si>
  <si>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</si>
  <si>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</si>
  <si>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</si>
  <si>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</si>
  <si>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</si>
  <si>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</si>
  <si>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</si>
  <si>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</si>
  <si>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</si>
  <si>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</si>
  <si>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</si>
  <si>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</si>
  <si>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</si>
  <si>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</si>
  <si>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</si>
  <si>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</si>
  <si>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</si>
  <si>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</si>
  <si>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</si>
  <si>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</si>
  <si>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</si>
  <si>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</si>
  <si>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</si>
  <si>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</si>
  <si>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</si>
  <si>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</si>
  <si>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</si>
  <si>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</si>
  <si>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</si>
  <si>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</si>
  <si>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</si>
  <si>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</si>
  <si>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</si>
  <si>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</si>
  <si>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</si>
  <si>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</si>
  <si>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</si>
  <si>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</si>
  <si>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</si>
  <si>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</si>
  <si>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</si>
  <si>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</si>
  <si>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</si>
  <si>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</si>
  <si>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</si>
  <si>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</si>
  <si>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</si>
  <si>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</si>
  <si>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</si>
  <si>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</si>
  <si>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</si>
  <si>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</si>
  <si>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</si>
  <si>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</si>
  <si>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</si>
  <si>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</si>
  <si>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</si>
  <si>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</si>
  <si>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</si>
  <si>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</si>
  <si>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</si>
  <si>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</si>
  <si>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</si>
  <si>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</si>
  <si>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</si>
  <si>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</si>
  <si>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</si>
  <si>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</si>
  <si>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</si>
  <si>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</si>
  <si>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</si>
  <si>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</si>
  <si>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</si>
  <si>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</si>
  <si>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</si>
  <si>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</si>
  <si>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</si>
  <si>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</si>
  <si>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</si>
  <si>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</si>
  <si>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</si>
  <si>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</si>
  <si>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</si>
  <si>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</si>
  <si>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</si>
  <si>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</si>
  <si>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</si>
  <si>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</si>
  <si>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</si>
  <si>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</si>
  <si>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</si>
  <si>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</si>
  <si>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</si>
  <si>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</si>
  <si>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</si>
  <si>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</si>
  <si>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</si>
  <si>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</si>
  <si>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</si>
  <si>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</si>
  <si>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</si>
  <si>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</si>
  <si>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</si>
  <si>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</si>
  <si>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</si>
  <si>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</si>
  <si>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</si>
  <si>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</si>
  <si>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</si>
  <si>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</si>
  <si>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</si>
  <si>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</si>
  <si>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</si>
  <si>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</si>
  <si>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</si>
  <si>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</si>
  <si>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</si>
  <si>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</si>
  <si>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</si>
  <si>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</si>
  <si>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</si>
  <si>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</si>
  <si>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</si>
  <si>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</si>
  <si>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</si>
  <si>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</si>
  <si>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</si>
  <si>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</si>
  <si>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</si>
  <si>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</si>
  <si>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</si>
  <si>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</si>
  <si>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</si>
  <si>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</si>
  <si>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</si>
  <si>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</si>
  <si>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</si>
  <si>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</si>
  <si>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</si>
  <si>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</si>
  <si>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</si>
  <si>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</si>
  <si>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</si>
  <si>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</si>
  <si>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</si>
  <si>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</si>
  <si>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</si>
  <si>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</si>
  <si>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</si>
  <si>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</si>
  <si>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</si>
  <si>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</si>
  <si>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</si>
  <si>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</si>
  <si>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</si>
  <si>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</si>
  <si>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</si>
  <si>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</si>
  <si>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</si>
  <si>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</si>
  <si>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</si>
  <si>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</si>
  <si>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</si>
  <si>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</si>
  <si>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</si>
  <si>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</si>
  <si>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</si>
  <si>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</si>
  <si>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</si>
  <si>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</si>
  <si>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</si>
  <si>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</si>
  <si>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</si>
  <si>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</si>
  <si>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</si>
  <si>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</si>
  <si>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</si>
  <si>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</si>
  <si>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</si>
  <si>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</si>
  <si>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</si>
  <si>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</si>
  <si>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</si>
  <si>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</si>
  <si>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</si>
  <si>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</si>
  <si>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</si>
  <si>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</si>
  <si>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</si>
  <si>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</si>
  <si>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</si>
  <si>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</si>
  <si>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</si>
  <si>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</si>
  <si>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</si>
  <si>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</si>
  <si>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</si>
  <si>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</si>
  <si>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</si>
  <si>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</si>
  <si>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</si>
  <si>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</si>
  <si>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</si>
  <si>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</si>
  <si>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</si>
  <si>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</si>
  <si>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</si>
  <si>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</si>
  <si>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</si>
  <si>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</si>
  <si>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</si>
  <si>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</si>
  <si>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</si>
  <si>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</si>
  <si>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</si>
  <si>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</si>
  <si>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</si>
  <si>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</si>
  <si>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</si>
  <si>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</si>
  <si>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</si>
  <si>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</si>
  <si>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</si>
  <si>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</si>
  <si>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</si>
  <si>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</si>
  <si>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</si>
  <si>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</si>
  <si>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</si>
  <si>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</si>
  <si>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</si>
  <si>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</si>
  <si>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</si>
  <si>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</si>
  <si>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</si>
  <si>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</si>
  <si>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</si>
  <si>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</si>
  <si>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</si>
  <si>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</si>
  <si>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</si>
  <si>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</si>
  <si>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</si>
  <si>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</si>
  <si>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</si>
  <si>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</si>
  <si>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</si>
  <si>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</si>
  <si>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</si>
  <si>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</si>
  <si>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</si>
  <si>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</si>
  <si>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</si>
  <si>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</si>
  <si>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</si>
  <si>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</si>
  <si>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</si>
  <si>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</si>
  <si>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</si>
  <si>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</si>
  <si>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</si>
  <si>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</si>
  <si>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</si>
  <si>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</si>
  <si>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</si>
  <si>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</si>
  <si>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</si>
  <si>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</si>
  <si>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</si>
  <si>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</si>
  <si>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</si>
  <si>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</si>
  <si>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</si>
  <si>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</si>
  <si>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</si>
  <si>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</si>
  <si>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</si>
  <si>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</si>
  <si>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</si>
  <si>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</si>
  <si>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</si>
  <si>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</si>
  <si>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</si>
  <si>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</si>
  <si>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</si>
  <si>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</si>
  <si>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</si>
  <si>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</si>
  <si>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</si>
  <si>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</si>
  <si>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</si>
  <si>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</si>
  <si>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</si>
  <si>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</si>
  <si>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</si>
  <si>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</si>
  <si>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</si>
  <si>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</si>
  <si>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</si>
  <si>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</si>
  <si>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</si>
  <si>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</si>
  <si>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</si>
  <si>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</si>
  <si>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</si>
  <si>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</si>
  <si>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</si>
  <si>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</si>
  <si>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</si>
  <si>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</si>
  <si>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</si>
  <si>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</si>
  <si>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</si>
  <si>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</si>
  <si>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</si>
  <si>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</si>
  <si>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</si>
  <si>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</si>
  <si>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</si>
  <si>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</si>
  <si>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</si>
  <si>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</si>
  <si>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</si>
  <si>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</si>
  <si>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</si>
  <si>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</si>
  <si>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</si>
  <si>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</si>
  <si>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</si>
  <si>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</si>
  <si>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</si>
  <si>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</si>
  <si>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</si>
  <si>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</si>
  <si>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</si>
  <si>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</si>
  <si>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</si>
  <si>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</si>
  <si>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</si>
  <si>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</si>
  <si>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</si>
  <si>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</si>
  <si>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</si>
  <si>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</si>
  <si>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</si>
  <si>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</si>
  <si>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</si>
  <si>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</si>
  <si>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</si>
  <si>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</si>
  <si>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</si>
  <si>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</si>
  <si>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</si>
  <si>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</si>
  <si>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</si>
  <si>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</si>
  <si>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</si>
  <si>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</si>
  <si>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</si>
  <si>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</si>
  <si>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</si>
  <si>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</si>
  <si>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</si>
  <si>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</si>
  <si>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</si>
  <si>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</si>
  <si>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</si>
  <si>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</si>
  <si>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</si>
  <si>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</si>
  <si>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</si>
  <si>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</si>
  <si>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</si>
  <si>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</si>
  <si>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</si>
  <si>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</si>
  <si>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</si>
  <si>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</si>
  <si>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</si>
  <si>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</si>
  <si>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</si>
  <si>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</si>
  <si>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</si>
  <si>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</si>
  <si>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</si>
  <si>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</si>
  <si>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</si>
  <si>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</si>
  <si>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</si>
  <si>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</si>
  <si>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</si>
  <si>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</si>
  <si>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</si>
  <si>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</si>
  <si>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</si>
  <si>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</si>
  <si>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</si>
  <si>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</si>
  <si>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</si>
  <si>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</si>
  <si>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</si>
  <si>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</si>
  <si>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</si>
  <si>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</si>
  <si>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</si>
  <si>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</si>
  <si>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</si>
  <si>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</si>
  <si>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</si>
  <si>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</si>
  <si>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</si>
  <si>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</si>
  <si>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</si>
  <si>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</si>
  <si>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</si>
  <si>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</si>
  <si>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</si>
  <si>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</si>
  <si>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</si>
  <si>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</si>
  <si>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</si>
  <si>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</si>
  <si>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</si>
  <si>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</si>
  <si>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</si>
  <si>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</si>
  <si>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</si>
  <si>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</si>
  <si>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</si>
  <si>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</si>
  <si>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</si>
  <si>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</si>
  <si>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</si>
  <si>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</si>
  <si>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</si>
  <si>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</si>
  <si>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</si>
  <si>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</si>
  <si>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</si>
  <si>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</si>
  <si>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</si>
  <si>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</si>
  <si>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</si>
  <si>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</si>
  <si>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</si>
  <si>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</si>
  <si>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</si>
  <si>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</si>
  <si>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</si>
  <si>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</si>
  <si>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</si>
  <si>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</si>
  <si>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</si>
  <si>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</si>
  <si>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</si>
  <si>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</si>
  <si>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</si>
  <si>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</si>
  <si>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</si>
  <si>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</si>
  <si>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</si>
  <si>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</si>
  <si>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</si>
  <si>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</si>
  <si>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</si>
  <si>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</si>
  <si>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</si>
  <si>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</si>
  <si>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</si>
  <si>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</si>
  <si>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</si>
  <si>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</si>
  <si>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</si>
  <si>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</si>
  <si>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</si>
  <si>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</si>
  <si>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</si>
  <si>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</si>
  <si>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</si>
  <si>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</si>
  <si>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</si>
  <si>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</si>
  <si>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</si>
  <si>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</si>
  <si>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</si>
  <si>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</si>
  <si>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</si>
  <si>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</si>
  <si>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</si>
  <si>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</si>
  <si>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</si>
  <si>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</si>
  <si>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</si>
  <si>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</si>
  <si>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</si>
  <si>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</si>
  <si>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</si>
  <si>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</si>
  <si>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</si>
  <si>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</si>
  <si>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</si>
  <si>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</si>
  <si>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</si>
  <si>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</si>
  <si>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</si>
  <si>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</si>
  <si>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</si>
  <si>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</si>
  <si>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</si>
  <si>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</si>
  <si>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</si>
  <si>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</si>
  <si>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</si>
  <si>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</si>
  <si>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</si>
  <si>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</si>
  <si>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</si>
  <si>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</si>
  <si>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</si>
  <si>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</si>
  <si>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</si>
  <si>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</si>
  <si>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</si>
  <si>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</si>
  <si>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</si>
  <si>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</si>
  <si>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</si>
  <si>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</si>
  <si>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</si>
  <si>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</si>
  <si>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</si>
  <si>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</si>
  <si>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</si>
  <si>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</si>
  <si>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</si>
  <si>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</si>
  <si>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</si>
  <si>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</si>
  <si>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</si>
  <si>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</si>
  <si>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</si>
  <si>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</si>
  <si>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</si>
  <si>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</si>
  <si>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</si>
  <si>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</si>
  <si>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</si>
  <si>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</si>
  <si>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</si>
  <si>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</si>
  <si>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</si>
  <si>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</si>
  <si>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</si>
  <si>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</si>
  <si>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</si>
  <si>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</si>
  <si>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</si>
  <si>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</si>
  <si>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</si>
  <si>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</si>
  <si>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</si>
  <si>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</si>
  <si>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</si>
  <si>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</si>
  <si>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</si>
  <si>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</si>
  <si>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</si>
  <si>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</si>
  <si>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</si>
  <si>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</si>
  <si>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</si>
  <si>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</si>
  <si>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</si>
  <si>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</si>
  <si>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</si>
  <si>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</si>
  <si>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</si>
  <si>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</si>
  <si>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</si>
  <si>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</si>
  <si>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</si>
  <si>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</si>
  <si>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</si>
  <si>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</si>
  <si>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</si>
  <si>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</si>
  <si>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</si>
  <si>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</si>
  <si>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</si>
  <si>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</si>
  <si>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</si>
  <si>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</si>
  <si>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</si>
  <si>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</si>
  <si>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</si>
  <si>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</si>
  <si>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</si>
  <si>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</si>
  <si>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</si>
  <si>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</si>
  <si>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</si>
  <si>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</si>
  <si>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</si>
  <si>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</si>
  <si>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</si>
  <si>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</si>
  <si>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</si>
  <si>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</si>
  <si>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</si>
  <si>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</si>
  <si>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</si>
  <si>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</si>
  <si>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</si>
  <si>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</si>
  <si>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</si>
  <si>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</si>
  <si>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</si>
  <si>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</si>
  <si>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</si>
  <si>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</si>
  <si>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</si>
  <si>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</si>
  <si>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</si>
  <si>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</si>
  <si>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</si>
  <si>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</si>
  <si>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</si>
  <si>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</si>
  <si>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</si>
  <si>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</si>
  <si>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</si>
  <si>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</si>
  <si>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</si>
  <si>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</si>
  <si>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</si>
  <si>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</si>
  <si>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</si>
  <si>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</si>
  <si>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</si>
  <si>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</si>
  <si>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</si>
  <si>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</si>
  <si>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</si>
  <si>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</si>
  <si>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</si>
  <si>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</si>
  <si>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</si>
  <si>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</si>
  <si>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</si>
  <si>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</si>
  <si>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</si>
  <si>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</si>
  <si>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</si>
  <si>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</si>
  <si>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</si>
  <si>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</si>
  <si>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</si>
  <si>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</si>
  <si>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</si>
  <si>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</si>
  <si>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</si>
  <si>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</si>
  <si>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</si>
  <si>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</si>
  <si>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</si>
  <si>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</si>
  <si>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</si>
  <si>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</si>
  <si>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</si>
  <si>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</si>
  <si>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</si>
  <si>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</si>
  <si>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</si>
  <si>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</si>
  <si>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</si>
  <si>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</si>
  <si>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</si>
  <si>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</si>
  <si>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</si>
  <si>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</si>
  <si>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</si>
  <si>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</si>
  <si>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</si>
  <si>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</si>
  <si>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</si>
  <si>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</si>
  <si>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</si>
  <si>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</si>
  <si>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</si>
  <si>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</si>
  <si>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</si>
  <si>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</si>
  <si>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</si>
  <si>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</si>
  <si>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</si>
  <si>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</si>
  <si>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</si>
  <si>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</si>
  <si>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</si>
  <si>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</si>
  <si>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</si>
  <si>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</si>
  <si>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</si>
  <si>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</si>
  <si>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</si>
  <si>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</si>
  <si>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</si>
  <si>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</si>
  <si>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</si>
  <si>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</si>
  <si>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</si>
  <si>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</si>
  <si>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</si>
  <si>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</si>
  <si>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</si>
  <si>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</si>
  <si>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</si>
  <si>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</si>
  <si>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</si>
  <si>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</si>
  <si>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</si>
  <si>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</si>
  <si>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</si>
  <si>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</si>
  <si>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</si>
  <si>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</si>
  <si>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</si>
  <si>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</si>
  <si>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</si>
  <si>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</si>
  <si>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</si>
  <si>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</si>
  <si>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</si>
  <si>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</si>
  <si>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</si>
  <si>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</si>
  <si>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</si>
  <si>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</si>
  <si>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</si>
  <si>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</si>
  <si>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</si>
  <si>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</si>
  <si>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</si>
  <si>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</si>
  <si>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</si>
  <si>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</si>
  <si>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</si>
  <si>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</si>
  <si>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</si>
  <si>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</si>
  <si>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</si>
  <si>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</si>
  <si>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</si>
  <si>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</si>
  <si>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</si>
  <si>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</si>
  <si>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</si>
  <si>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</si>
  <si>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</si>
  <si>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</si>
  <si>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</si>
  <si>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</si>
  <si>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</si>
  <si>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</si>
  <si>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</si>
  <si>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</si>
  <si>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</si>
  <si>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</si>
  <si>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</si>
  <si>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</si>
  <si>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</si>
  <si>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</si>
  <si>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</si>
  <si>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</si>
  <si>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</si>
  <si>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</si>
  <si>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</si>
  <si>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</si>
  <si>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</si>
  <si>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</si>
  <si>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</si>
  <si>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</si>
  <si>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</si>
  <si>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</si>
  <si>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</si>
  <si>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</si>
  <si>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</si>
  <si>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</si>
  <si>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</si>
  <si>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</si>
  <si>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</si>
  <si>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</si>
  <si>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</si>
  <si>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</si>
  <si>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</si>
  <si>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</si>
  <si>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</si>
  <si>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</si>
  <si>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</si>
  <si>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</si>
  <si>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</si>
  <si>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</si>
  <si>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</si>
  <si>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</si>
  <si>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</si>
  <si>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</si>
  <si>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</si>
  <si>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</si>
  <si>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</si>
  <si>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</si>
  <si>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</si>
  <si>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</si>
  <si>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</si>
  <si>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</si>
  <si>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</si>
  <si>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</si>
  <si>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</si>
  <si>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</si>
  <si>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</si>
  <si>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</si>
  <si>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</si>
  <si>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</si>
  <si>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</si>
  <si>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</si>
  <si>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</si>
  <si>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</si>
  <si>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</si>
  <si>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</si>
  <si>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</si>
  <si>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</si>
  <si>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</si>
  <si>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</si>
  <si>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</si>
  <si>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</si>
  <si>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</si>
  <si>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</si>
  <si>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</si>
  <si>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</si>
  <si>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</si>
  <si>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</si>
  <si>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</si>
  <si>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</si>
  <si>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</si>
  <si>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</si>
  <si>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</si>
  <si>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</si>
  <si>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</si>
  <si>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</si>
  <si>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</si>
  <si>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</si>
  <si>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</si>
  <si>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</si>
  <si>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</si>
  <si>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</si>
  <si>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</si>
  <si>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</si>
  <si>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</si>
  <si>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</si>
  <si>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</si>
  <si>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</si>
  <si>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</si>
  <si>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</si>
  <si>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</si>
  <si>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</si>
  <si>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</si>
  <si>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</si>
  <si>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</si>
  <si>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</si>
  <si>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</si>
  <si>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</si>
  <si>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</si>
  <si>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</si>
  <si>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</si>
  <si>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</si>
  <si>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</si>
  <si>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</si>
  <si>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</si>
  <si>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</si>
  <si>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</si>
  <si>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</si>
  <si>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</si>
  <si>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</si>
  <si>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</si>
  <si>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</si>
  <si>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</si>
  <si>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</si>
  <si>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</si>
  <si>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</si>
  <si>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</si>
  <si>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</si>
  <si>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</si>
  <si>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</si>
  <si>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</si>
  <si>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</si>
  <si>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</si>
  <si>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</si>
  <si>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</si>
  <si>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</si>
  <si>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</si>
  <si>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</si>
  <si>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</si>
  <si>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</si>
  <si>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</si>
  <si>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</si>
  <si>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</si>
  <si>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</si>
  <si>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</si>
  <si>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</si>
  <si>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</si>
  <si>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</si>
  <si>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</si>
  <si>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</si>
  <si>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</si>
  <si>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</si>
  <si>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</si>
  <si>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</si>
  <si>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</si>
  <si>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</si>
  <si>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</si>
  <si>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</si>
  <si>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</si>
  <si>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</si>
  <si>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</si>
  <si>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</si>
  <si>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</si>
  <si>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</si>
  <si>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</si>
  <si>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</si>
  <si>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</si>
  <si>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</si>
  <si>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</si>
  <si>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</si>
  <si>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</si>
  <si>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</si>
  <si>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</si>
  <si>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</si>
  <si>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</si>
  <si>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</si>
  <si>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</si>
  <si>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</si>
  <si>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</si>
  <si>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</si>
  <si>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</si>
  <si>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</si>
  <si>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</si>
  <si>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</si>
  <si>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</si>
  <si>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</si>
  <si>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</si>
  <si>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</si>
  <si>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</si>
  <si>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</si>
  <si>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</si>
  <si>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</si>
  <si>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</si>
  <si>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</si>
  <si>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</si>
  <si>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</si>
  <si>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</si>
  <si>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</si>
  <si>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</si>
  <si>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</si>
  <si>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</si>
  <si>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</si>
  <si>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</si>
  <si>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</si>
  <si>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</si>
  <si>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</si>
  <si>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</si>
  <si>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</si>
  <si>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</si>
  <si>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</si>
  <si>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</si>
  <si>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</si>
  <si>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</si>
  <si>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</si>
  <si>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</si>
  <si>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</si>
  <si>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</si>
  <si>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</si>
  <si>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</si>
  <si>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</si>
  <si>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</si>
  <si>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</si>
  <si>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</si>
  <si>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</si>
  <si>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</si>
  <si>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</si>
  <si>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</si>
  <si>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</si>
  <si>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</si>
  <si>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</si>
  <si>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</si>
  <si>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</si>
  <si>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</si>
  <si>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</si>
  <si>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</si>
  <si>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</si>
  <si>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</si>
  <si>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</si>
  <si>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</si>
  <si>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</si>
  <si>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</si>
  <si>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</si>
  <si>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</si>
  <si>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</si>
  <si>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</si>
  <si>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</si>
  <si>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</si>
  <si>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</si>
  <si>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</si>
  <si>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</si>
  <si>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</si>
  <si>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</si>
  <si>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</si>
  <si>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</si>
  <si>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</si>
  <si>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</si>
  <si>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</si>
  <si>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</si>
  <si>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</si>
  <si>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</si>
  <si>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</si>
  <si>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</si>
  <si>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</si>
  <si>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</si>
  <si>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</si>
  <si>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</si>
  <si>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</si>
  <si>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</si>
  <si>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</si>
  <si>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</si>
  <si>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</si>
  <si>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</si>
  <si>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</si>
  <si>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</si>
  <si>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</si>
  <si>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</si>
  <si>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</si>
  <si>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</si>
  <si>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</si>
  <si>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</si>
  <si>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</si>
  <si>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</si>
  <si>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</si>
  <si>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</si>
  <si>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</si>
  <si>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</si>
  <si>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</si>
  <si>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</si>
  <si>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</si>
  <si>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</si>
  <si>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</si>
  <si>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</si>
  <si>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</si>
  <si>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</si>
  <si>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</si>
  <si>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</si>
  <si>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</si>
  <si>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</si>
  <si>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</si>
  <si>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</si>
  <si>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</si>
  <si>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</si>
  <si>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</si>
  <si>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</si>
  <si>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</si>
  <si>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</si>
  <si>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</si>
  <si>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</si>
  <si>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</si>
  <si>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</si>
  <si>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</si>
  <si>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</si>
  <si>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</si>
  <si>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</si>
  <si>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</si>
  <si>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</si>
  <si>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</si>
  <si>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</si>
  <si>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</si>
  <si>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</si>
  <si>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</si>
  <si>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</si>
  <si>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</si>
  <si>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</si>
  <si>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</si>
  <si>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</si>
  <si>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</si>
  <si>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</si>
  <si>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</si>
  <si>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</si>
  <si>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</si>
  <si>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</si>
  <si>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</si>
  <si>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</si>
  <si>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</si>
  <si>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</si>
  <si>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</si>
  <si>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</si>
  <si>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</si>
  <si>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</si>
  <si>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</si>
  <si>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</si>
  <si>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</si>
  <si>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</si>
  <si>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</si>
  <si>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</si>
  <si>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</si>
  <si>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</si>
  <si>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</si>
  <si>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</si>
  <si>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</si>
  <si>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</si>
  <si>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</si>
  <si>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</si>
  <si>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</si>
  <si>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</si>
  <si>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</si>
  <si>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</si>
  <si>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</si>
  <si>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</si>
  <si>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</si>
  <si>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</si>
  <si>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</si>
  <si>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</si>
  <si>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</si>
  <si>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</si>
  <si>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</si>
  <si>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</si>
  <si>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</si>
  <si>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</si>
  <si>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</si>
  <si>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</si>
  <si>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</si>
  <si>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</si>
  <si>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</si>
  <si>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</si>
  <si>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</si>
  <si>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</si>
  <si>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</si>
  <si>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</si>
  <si>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</si>
  <si>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</si>
  <si>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</si>
  <si>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</si>
  <si>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</si>
  <si>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</si>
  <si>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</si>
  <si>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</si>
  <si>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</si>
  <si>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</si>
  <si>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</si>
  <si>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</si>
  <si>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</si>
  <si>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</si>
  <si>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</si>
  <si>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</si>
  <si>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</si>
  <si>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</si>
  <si>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</si>
  <si>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</si>
  <si>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</si>
  <si>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</si>
  <si>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</si>
  <si>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</si>
  <si>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</si>
  <si>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</si>
  <si>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</si>
  <si>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</si>
  <si>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</si>
  <si>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</si>
  <si>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</si>
  <si>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</si>
  <si>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</si>
  <si>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</si>
  <si>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</si>
  <si>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</si>
  <si>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</si>
  <si>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</si>
  <si>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</si>
  <si>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</si>
  <si>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</si>
  <si>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</si>
  <si>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</si>
  <si>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</si>
  <si>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</si>
  <si>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</si>
  <si>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</si>
  <si>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</si>
  <si>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</si>
  <si>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</si>
  <si>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</si>
  <si>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</si>
  <si>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</si>
  <si>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</si>
  <si>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</si>
  <si>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</si>
  <si>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</si>
  <si>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</si>
  <si>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</si>
  <si>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</si>
  <si>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</si>
  <si>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</si>
  <si>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</si>
  <si>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</si>
  <si>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</si>
  <si>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</si>
  <si>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</si>
  <si>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</si>
  <si>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</si>
  <si>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</si>
  <si>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</si>
  <si>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</si>
  <si>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</si>
  <si>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</si>
  <si>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</si>
  <si>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</si>
  <si>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</si>
  <si>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</si>
  <si>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</si>
  <si>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</si>
  <si>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</si>
  <si>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</si>
  <si>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</si>
  <si>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</si>
  <si>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</si>
  <si>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</si>
  <si>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</si>
  <si>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</si>
  <si>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</si>
  <si>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</si>
  <si>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</si>
  <si>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</si>
  <si>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</si>
  <si>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</si>
  <si>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</si>
  <si>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</si>
  <si>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</si>
  <si>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</si>
  <si>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</si>
  <si>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</si>
  <si>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</si>
  <si>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</si>
  <si>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</si>
  <si>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</si>
  <si>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</si>
  <si>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</si>
  <si>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</si>
  <si>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</si>
  <si>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</si>
  <si>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</si>
  <si>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</si>
  <si>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</si>
  <si>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</si>
  <si>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</si>
  <si>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</si>
  <si>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</si>
  <si>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</si>
  <si>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</si>
  <si>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</si>
  <si>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</si>
  <si>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</si>
  <si>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</si>
  <si>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</si>
  <si>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</si>
  <si>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</si>
  <si>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</si>
  <si>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</si>
  <si>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</si>
  <si>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</si>
  <si>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</si>
  <si>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</si>
  <si>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</si>
  <si>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</si>
  <si>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</si>
  <si>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</si>
  <si>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</si>
  <si>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</si>
  <si>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</si>
  <si>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</si>
  <si>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</si>
  <si>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</si>
  <si>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</si>
  <si>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</si>
  <si>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</si>
  <si>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</si>
  <si>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</si>
  <si>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</si>
  <si>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</si>
  <si>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</si>
  <si>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</si>
  <si>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</si>
  <si>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</si>
  <si>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</si>
  <si>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</si>
  <si>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</si>
  <si>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</si>
  <si>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</si>
  <si>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</si>
  <si>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</si>
  <si>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</si>
  <si>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</si>
  <si>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</si>
  <si>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</si>
  <si>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</si>
  <si>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</si>
  <si>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</si>
  <si>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</si>
  <si>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</si>
  <si>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</si>
  <si>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</si>
  <si>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</si>
  <si>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</si>
  <si>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</si>
  <si>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</si>
  <si>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</si>
  <si>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</si>
  <si>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</si>
  <si>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</si>
  <si>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</si>
  <si>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</si>
  <si>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</si>
  <si>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</si>
  <si>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</si>
  <si>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</si>
  <si>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</si>
  <si>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</si>
  <si>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</si>
  <si>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</si>
  <si>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</si>
  <si>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</si>
  <si>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</si>
  <si>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</si>
  <si>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</si>
  <si>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</si>
  <si>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</si>
  <si>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</si>
  <si>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</si>
  <si>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</si>
  <si>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</si>
  <si>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</si>
  <si>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</si>
  <si>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</si>
  <si>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</si>
  <si>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</si>
  <si>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</si>
  <si>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</si>
  <si>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</si>
  <si>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</si>
  <si>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</si>
  <si>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</si>
  <si>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</si>
  <si>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</si>
  <si>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</si>
  <si>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</si>
  <si>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</si>
  <si>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</si>
  <si>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</si>
  <si>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</si>
  <si>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</si>
  <si>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</si>
  <si>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</si>
  <si>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</si>
  <si>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</si>
  <si>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</si>
  <si>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</si>
  <si>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</si>
  <si>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</si>
  <si>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</si>
  <si>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</si>
  <si>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</si>
  <si>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</si>
  <si>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</si>
  <si>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</si>
  <si>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</si>
  <si>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</si>
  <si>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</si>
  <si>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</si>
  <si>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</si>
  <si>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</si>
  <si>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</si>
  <si>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</si>
  <si>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</si>
  <si>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</si>
  <si>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</si>
  <si>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</si>
  <si>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</si>
  <si>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</si>
  <si>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</si>
  <si>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</si>
  <si>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</si>
  <si>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</si>
  <si>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</si>
  <si>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</si>
  <si>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</si>
  <si>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</si>
  <si>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</si>
  <si>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</si>
  <si>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</si>
  <si>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</si>
  <si>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</si>
  <si>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</si>
  <si>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</si>
  <si>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</si>
  <si>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</si>
  <si>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</si>
  <si>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</si>
  <si>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</si>
  <si>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</si>
  <si>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</si>
  <si>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</si>
  <si>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</si>
  <si>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</si>
  <si>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</si>
  <si>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</si>
  <si>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</si>
  <si>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</si>
  <si>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</si>
  <si>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</si>
  <si>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</si>
  <si>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</si>
  <si>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</si>
  <si>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</si>
  <si>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</si>
  <si>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</si>
  <si>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</si>
  <si>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</si>
  <si>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</si>
  <si>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</si>
  <si>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</si>
  <si>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</si>
  <si>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</si>
  <si>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</si>
  <si>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</si>
  <si>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</si>
  <si>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</si>
  <si>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</si>
  <si>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</si>
  <si>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</si>
  <si>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</si>
  <si>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</si>
  <si>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</si>
  <si>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</si>
  <si>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</si>
  <si>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</si>
  <si>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</si>
  <si>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</si>
  <si>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</si>
  <si>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</si>
  <si>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</si>
  <si>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</si>
  <si>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</si>
  <si>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</si>
  <si>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</si>
  <si>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</si>
  <si>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</si>
  <si>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</si>
  <si>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</si>
  <si>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</si>
  <si>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</si>
  <si>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</si>
  <si>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</si>
  <si>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</si>
  <si>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</si>
  <si>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</si>
  <si>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</si>
  <si>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</si>
  <si>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</si>
  <si>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</si>
  <si>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</si>
  <si>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</si>
  <si>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</si>
  <si>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</si>
  <si>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</si>
  <si>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</si>
  <si>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</si>
  <si>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</si>
  <si>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</si>
  <si>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</si>
  <si>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</si>
  <si>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</si>
  <si>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</si>
  <si>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</si>
  <si>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</si>
  <si>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</si>
  <si>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</si>
  <si>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</si>
  <si>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</si>
  <si>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</si>
  <si>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</si>
  <si>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</si>
  <si>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</si>
  <si>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</si>
  <si>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</si>
  <si>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</si>
  <si>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</si>
  <si>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</si>
  <si>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</si>
  <si>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</si>
  <si>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</si>
  <si>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</si>
  <si>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</si>
  <si>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</si>
  <si>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</si>
  <si>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</si>
  <si>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</si>
  <si>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</si>
  <si>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</si>
  <si>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</si>
  <si>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</si>
  <si>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</si>
  <si>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</si>
  <si>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</si>
  <si>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</si>
  <si>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</si>
  <si>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</si>
  <si>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</si>
  <si>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</si>
  <si>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</si>
  <si>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</si>
  <si>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</si>
  <si>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</si>
  <si>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</si>
  <si>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</si>
  <si>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</si>
  <si>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</si>
  <si>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</si>
  <si>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</si>
  <si>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</si>
  <si>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</si>
  <si>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</si>
  <si>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</si>
  <si>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</si>
  <si>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</si>
  <si>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</si>
  <si>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</si>
  <si>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</si>
  <si>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</si>
  <si>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</si>
  <si>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</si>
  <si>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</si>
  <si>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</si>
  <si>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</si>
  <si>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</si>
  <si>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</si>
  <si>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</si>
  <si>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</si>
  <si>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</si>
  <si>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</si>
  <si>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</si>
  <si>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</si>
  <si>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</si>
  <si>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</si>
  <si>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</si>
  <si>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</si>
  <si>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</si>
  <si>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</si>
  <si>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</si>
  <si>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</si>
  <si>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</si>
  <si>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</si>
  <si>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</si>
  <si>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</si>
  <si>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</si>
  <si>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</si>
  <si>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</si>
  <si>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</si>
  <si>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</si>
  <si>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</si>
  <si>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</si>
  <si>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</si>
  <si>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</si>
  <si>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</si>
  <si>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</si>
  <si>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</si>
  <si>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</si>
  <si>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</si>
  <si>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</si>
  <si>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</si>
  <si>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</si>
  <si>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</si>
  <si>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</si>
  <si>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</si>
  <si>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</si>
  <si>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</si>
  <si>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</si>
  <si>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</si>
  <si>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</si>
  <si>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</si>
  <si>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</si>
  <si>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</si>
  <si>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</si>
  <si>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</si>
  <si>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</si>
  <si>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</si>
  <si>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</si>
  <si>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</si>
  <si>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</si>
  <si>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</si>
  <si>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</si>
  <si>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</si>
  <si>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</si>
  <si>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</si>
  <si>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</si>
  <si>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</si>
  <si>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</si>
  <si>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</si>
  <si>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</si>
  <si>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</si>
  <si>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</si>
  <si>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</si>
  <si>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</si>
  <si>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</si>
  <si>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</si>
  <si>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</si>
  <si>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</si>
  <si>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</si>
  <si>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</si>
  <si>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</si>
  <si>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</si>
  <si>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</si>
  <si>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</si>
  <si>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</si>
  <si>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</si>
  <si>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</si>
  <si>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</si>
  <si>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</si>
  <si>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</si>
  <si>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</si>
  <si>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</si>
  <si>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</si>
  <si>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</si>
  <si>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</si>
  <si>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</si>
  <si>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</si>
  <si>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</si>
  <si>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</si>
  <si>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</si>
  <si>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</si>
  <si>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</si>
  <si>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</si>
  <si>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</si>
  <si>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</si>
  <si>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</si>
  <si>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</si>
  <si>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</si>
  <si>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</si>
  <si>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</si>
  <si>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</si>
  <si>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</si>
  <si>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</si>
  <si>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</si>
  <si>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</si>
  <si>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</si>
  <si>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</si>
  <si>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</si>
  <si>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</si>
  <si>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</si>
  <si>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</si>
  <si>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</si>
  <si>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</si>
  <si>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</si>
  <si>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</si>
  <si>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</si>
  <si>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</si>
  <si>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</si>
  <si>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</si>
  <si>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</si>
  <si>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</si>
  <si>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</si>
  <si>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</si>
  <si>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</si>
  <si>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</si>
  <si>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</si>
  <si>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</si>
  <si>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</si>
  <si>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</si>
  <si>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</si>
  <si>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</si>
  <si>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</si>
  <si>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</si>
  <si>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</si>
  <si>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</si>
  <si>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</si>
  <si>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</si>
  <si>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</si>
  <si>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</si>
  <si>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</si>
  <si>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</si>
  <si>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</si>
  <si>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</si>
  <si>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</si>
  <si>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</si>
  <si>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</si>
  <si>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</si>
  <si>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</si>
  <si>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</si>
  <si>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</si>
  <si>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</si>
  <si>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</si>
  <si>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</si>
  <si>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</si>
  <si>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</si>
  <si>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</si>
  <si>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</si>
  <si>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</si>
  <si>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</si>
  <si>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</si>
  <si>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</si>
  <si>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</si>
  <si>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</si>
  <si>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</si>
  <si>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</si>
  <si>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</si>
  <si>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</si>
  <si>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</si>
  <si>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</si>
  <si>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</si>
  <si>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</si>
  <si>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</si>
  <si>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</si>
  <si>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</si>
  <si>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</si>
  <si>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</si>
  <si>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</si>
  <si>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</si>
  <si>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</si>
  <si>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</si>
  <si>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</si>
  <si>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</si>
  <si>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</si>
  <si>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</si>
  <si>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</si>
  <si>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</si>
  <si>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</si>
  <si>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</si>
  <si>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</si>
  <si>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</si>
  <si>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</si>
  <si>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</si>
  <si>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</si>
  <si>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</si>
  <si>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</si>
  <si>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</si>
  <si>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</si>
  <si>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</si>
  <si>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</si>
  <si>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</si>
  <si>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</si>
  <si>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</si>
  <si>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</si>
  <si>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</si>
  <si>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</si>
  <si>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</si>
  <si>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</si>
  <si>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</si>
  <si>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</si>
  <si>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</si>
  <si>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</si>
  <si>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</si>
  <si>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</si>
  <si>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</si>
  <si>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</si>
  <si>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</si>
  <si>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</si>
  <si>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</si>
  <si>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</si>
  <si>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</si>
  <si>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</si>
  <si>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</si>
  <si>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</si>
  <si>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</si>
  <si>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</si>
  <si>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</si>
  <si>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</si>
  <si>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</si>
  <si>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</si>
  <si>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</si>
  <si>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</si>
  <si>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</si>
  <si>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</si>
  <si>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</si>
  <si>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</si>
  <si>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</si>
  <si>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</si>
  <si>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</si>
  <si>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</si>
  <si>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</si>
  <si>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</si>
  <si>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</si>
  <si>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</si>
  <si>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</si>
  <si>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</si>
  <si>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</si>
  <si>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</si>
  <si>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</si>
  <si>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</si>
  <si>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</si>
  <si>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</si>
  <si>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</si>
  <si>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</si>
  <si>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</si>
  <si>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</si>
  <si>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</si>
  <si>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</si>
  <si>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</si>
  <si>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</si>
  <si>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</si>
  <si>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</si>
  <si>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</si>
  <si>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</si>
  <si>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</si>
  <si>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</si>
  <si>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</si>
  <si>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</si>
  <si>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</si>
  <si>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</si>
  <si>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</si>
  <si>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</si>
  <si>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</si>
  <si>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</si>
  <si>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</si>
  <si>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</si>
  <si>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</si>
  <si>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</si>
  <si>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</si>
  <si>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</si>
  <si>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</si>
  <si>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</si>
  <si>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</si>
  <si>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</si>
  <si>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</si>
  <si>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</si>
  <si>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</si>
  <si>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</si>
  <si>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</si>
  <si>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</si>
  <si>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</si>
  <si>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</si>
  <si>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</si>
  <si>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</si>
  <si>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</si>
  <si>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</si>
  <si>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</si>
  <si>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</si>
  <si>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</si>
  <si>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</si>
  <si>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</si>
  <si>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</si>
  <si>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</si>
  <si>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</si>
  <si>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</si>
  <si>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</si>
  <si>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</si>
  <si>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</si>
  <si>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</si>
  <si>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</si>
  <si>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</si>
  <si>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</si>
  <si>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</si>
  <si>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</si>
  <si>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</si>
  <si>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</si>
  <si>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</si>
  <si>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</si>
  <si>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</si>
  <si>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</si>
  <si>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</si>
  <si>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</si>
  <si>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</si>
  <si>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</si>
  <si>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</si>
  <si>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</si>
  <si>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</si>
  <si>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</si>
  <si>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</si>
  <si>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</si>
  <si>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</si>
  <si>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</si>
  <si>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</si>
  <si>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</si>
  <si>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</si>
  <si>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</si>
  <si>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</si>
  <si>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</si>
  <si>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</si>
  <si>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</si>
  <si>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</si>
  <si>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</si>
  <si>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</si>
  <si>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</si>
  <si>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</si>
  <si>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</si>
  <si>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</si>
  <si>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</si>
  <si>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</si>
  <si>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</si>
  <si>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</si>
  <si>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</si>
  <si>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</si>
  <si>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</si>
  <si>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</si>
  <si>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</si>
  <si>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</si>
  <si>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</si>
  <si>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</si>
  <si>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</si>
  <si>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</si>
  <si>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</si>
  <si>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</si>
  <si>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</si>
  <si>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</si>
  <si>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</si>
  <si>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</si>
  <si>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</si>
  <si>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</si>
  <si>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</si>
  <si>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</si>
  <si>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</si>
  <si>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</si>
  <si>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</si>
  <si>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</si>
  <si>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</si>
  <si>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</si>
  <si>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</si>
  <si>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</si>
  <si>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</si>
  <si>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</si>
  <si>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</si>
  <si>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</si>
  <si>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</si>
  <si>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</si>
  <si>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</si>
  <si>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</si>
  <si>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</si>
  <si>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</si>
  <si>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</si>
  <si>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</si>
  <si>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</si>
  <si>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</si>
  <si>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</si>
  <si>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</si>
  <si>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</si>
  <si>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</si>
  <si>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</si>
  <si>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</si>
  <si>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</si>
  <si>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</si>
  <si>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</si>
  <si>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</si>
  <si>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</si>
  <si>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</si>
  <si>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</si>
  <si>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</si>
  <si>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</si>
  <si>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</si>
  <si>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</si>
  <si>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</si>
  <si>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</si>
  <si>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</si>
  <si>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</si>
  <si>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</si>
  <si>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</si>
  <si>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</si>
  <si>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</si>
  <si>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</si>
  <si>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</si>
  <si>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</si>
  <si>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</si>
  <si>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</si>
  <si>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</si>
  <si>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</si>
  <si>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</si>
  <si>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</si>
  <si>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</si>
  <si>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</si>
  <si>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</si>
  <si>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</si>
  <si>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</si>
  <si>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</si>
  <si>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</si>
  <si>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</si>
  <si>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</si>
  <si>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</si>
  <si>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</si>
  <si>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</si>
  <si>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</si>
  <si>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</si>
  <si>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</si>
  <si>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</si>
  <si>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</si>
  <si>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</si>
  <si>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</si>
  <si>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</si>
  <si>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</si>
  <si>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</si>
  <si>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</si>
  <si>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</si>
  <si>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</si>
  <si>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</si>
  <si>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</si>
  <si>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</si>
  <si>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</si>
  <si>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</si>
  <si>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</si>
  <si>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</si>
  <si>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</si>
  <si>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</si>
  <si>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</si>
  <si>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</si>
  <si>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</si>
  <si>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</si>
  <si>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</si>
  <si>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</si>
  <si>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</si>
  <si>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</si>
  <si>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</si>
  <si>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</si>
  <si>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</si>
  <si>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</si>
  <si>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</si>
  <si>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</si>
  <si>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</si>
  <si>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</si>
  <si>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</si>
  <si>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</si>
  <si>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</si>
  <si>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</si>
  <si>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</si>
  <si>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</si>
  <si>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</si>
  <si>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</si>
  <si>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</si>
  <si>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</si>
  <si>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</si>
  <si>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</si>
  <si>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</si>
  <si>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</si>
  <si>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</si>
  <si>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</si>
  <si>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</si>
  <si>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</si>
  <si>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</si>
  <si>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</si>
  <si>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</si>
  <si>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</si>
  <si>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</si>
  <si>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</si>
  <si>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</si>
  <si>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</si>
  <si>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</si>
  <si>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</si>
  <si>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</si>
  <si>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</si>
  <si>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</si>
  <si>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</si>
  <si>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</si>
  <si>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</si>
  <si>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</si>
  <si>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</si>
  <si>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</si>
  <si>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</si>
  <si>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</si>
  <si>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</si>
  <si>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</si>
  <si>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</si>
  <si>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</si>
  <si>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</si>
  <si>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</si>
  <si>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</si>
  <si>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</si>
  <si>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</si>
  <si>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</si>
  <si>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</si>
  <si>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</si>
  <si>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</si>
  <si>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</si>
  <si>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</si>
  <si>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</si>
  <si>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</si>
  <si>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</si>
  <si>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</si>
  <si>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</si>
  <si>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</si>
  <si>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</si>
  <si>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</si>
  <si>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</si>
  <si>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</si>
  <si>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</si>
  <si>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</si>
  <si>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</si>
  <si>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</si>
  <si>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</si>
  <si>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</si>
  <si>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</si>
  <si>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</si>
  <si>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</si>
  <si>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</si>
  <si>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</si>
  <si>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</si>
  <si>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</si>
  <si>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</si>
  <si>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</si>
  <si>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</si>
  <si>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</si>
  <si>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</si>
  <si>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</si>
  <si>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</si>
  <si>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</si>
  <si>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</si>
  <si>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</si>
  <si>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</si>
  <si>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</si>
  <si>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</si>
  <si>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</si>
  <si>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</si>
  <si>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</si>
  <si>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</si>
  <si>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</si>
  <si>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</si>
  <si>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</si>
  <si>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</si>
  <si>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</si>
  <si>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</si>
  <si>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</si>
  <si>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</si>
  <si>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</si>
  <si>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</si>
  <si>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</si>
  <si>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</si>
  <si>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</si>
  <si>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</si>
  <si>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</si>
  <si>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</si>
  <si>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</si>
  <si>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</si>
  <si>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</si>
  <si>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</si>
  <si>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</si>
  <si>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</si>
  <si>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</si>
  <si>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</si>
  <si>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</si>
  <si>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</si>
  <si>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</si>
  <si>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</si>
  <si>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</si>
  <si>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</si>
  <si>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</si>
  <si>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</si>
  <si>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</si>
  <si>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</si>
  <si>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</si>
  <si>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</si>
  <si>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</si>
  <si>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</si>
  <si>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</si>
  <si>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</si>
  <si>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</si>
  <si>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</si>
  <si>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</si>
  <si>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</si>
  <si>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</si>
  <si>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</si>
  <si>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</si>
  <si>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</si>
  <si>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</si>
  <si>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</si>
  <si>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</si>
  <si>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</si>
  <si>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</si>
  <si>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</si>
  <si>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</si>
  <si>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</si>
  <si>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</si>
  <si>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</si>
  <si>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</si>
  <si>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</si>
  <si>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</si>
  <si>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</si>
  <si>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</si>
  <si>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</si>
  <si>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</si>
  <si>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</si>
  <si>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</si>
  <si>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</si>
  <si>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</si>
  <si>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</si>
  <si>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</si>
  <si>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</si>
  <si>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</si>
  <si>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</si>
  <si>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</si>
  <si>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</si>
  <si>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</si>
  <si>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</si>
  <si>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</si>
  <si>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</si>
  <si>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</si>
  <si>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</si>
  <si>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</si>
  <si>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</si>
  <si>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</si>
  <si>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</si>
  <si>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</si>
  <si>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</si>
  <si>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</si>
  <si>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</si>
  <si>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</si>
  <si>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</si>
  <si>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</si>
  <si>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</si>
  <si>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</si>
  <si>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</si>
  <si>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</si>
  <si>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</si>
  <si>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</si>
  <si>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</si>
  <si>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</si>
  <si>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</si>
  <si>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</si>
  <si>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</si>
  <si>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</si>
  <si>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</si>
  <si>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</si>
  <si>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</si>
  <si>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</si>
  <si>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</si>
  <si>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</si>
  <si>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</si>
  <si>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</si>
  <si>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</si>
  <si>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</si>
  <si>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</si>
  <si>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</si>
  <si>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</si>
  <si>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</si>
  <si>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</si>
  <si>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</si>
  <si>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</si>
  <si>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</si>
  <si>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</si>
  <si>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</si>
  <si>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</si>
  <si>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</si>
  <si>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</si>
  <si>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</si>
  <si>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</si>
  <si>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</si>
  <si>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</si>
  <si>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</si>
  <si>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</si>
  <si>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</si>
  <si>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</si>
  <si>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</si>
  <si>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</si>
  <si>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</si>
  <si>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</si>
  <si>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</si>
  <si>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</si>
  <si>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</si>
  <si>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</si>
  <si>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</si>
  <si>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</si>
  <si>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</si>
  <si>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</si>
  <si>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</si>
  <si>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</si>
  <si>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</si>
  <si>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</si>
  <si>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</si>
  <si>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</si>
  <si>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</si>
  <si>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</si>
  <si>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</si>
  <si>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</si>
  <si>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</si>
  <si>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</si>
  <si>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</si>
  <si>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</si>
  <si>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</si>
  <si>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</si>
  <si>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</si>
  <si>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</si>
  <si>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</si>
  <si>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</si>
  <si>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</si>
  <si>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</si>
  <si>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</si>
  <si>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</si>
  <si>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</si>
  <si>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</si>
  <si>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</si>
  <si>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</si>
  <si>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</si>
  <si>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</si>
  <si>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</si>
  <si>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</si>
  <si>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</si>
  <si>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</si>
  <si>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</si>
  <si>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</si>
  <si>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</si>
  <si>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</si>
  <si>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</si>
  <si>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</si>
  <si>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</si>
  <si>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</si>
  <si>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</si>
  <si>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</si>
  <si>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</si>
  <si>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</si>
  <si>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</si>
  <si>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</si>
  <si>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</si>
  <si>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</si>
  <si>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</si>
  <si>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</si>
  <si>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</si>
  <si>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</si>
  <si>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</si>
  <si>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</si>
  <si>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</si>
  <si>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</si>
  <si>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</si>
  <si>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</si>
  <si>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</si>
  <si>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</si>
  <si>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</si>
  <si>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</si>
  <si>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</si>
  <si>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</si>
  <si>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</si>
  <si>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</si>
  <si>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</si>
  <si>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</si>
  <si>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</si>
  <si>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</si>
  <si>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</si>
  <si>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</si>
  <si>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</si>
  <si>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</si>
  <si>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</si>
  <si>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</si>
  <si>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</si>
  <si>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</si>
  <si>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</si>
  <si>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</si>
  <si>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</si>
  <si>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</si>
  <si>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</si>
  <si>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</si>
  <si>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</si>
  <si>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</si>
  <si>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</si>
  <si>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</si>
  <si>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</si>
  <si>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</si>
  <si>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</si>
  <si>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</si>
  <si>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</si>
  <si>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</si>
  <si>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</si>
  <si>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</si>
  <si>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</si>
  <si>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</si>
  <si>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</si>
  <si>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</si>
  <si>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</si>
  <si>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</si>
  <si>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</si>
  <si>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</si>
  <si>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</si>
  <si>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</si>
  <si>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</si>
  <si>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</si>
  <si>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</si>
  <si>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</si>
  <si>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</si>
  <si>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</si>
  <si>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</si>
  <si>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</si>
  <si>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</si>
  <si>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</si>
  <si>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</si>
  <si>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</si>
  <si>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</si>
  <si>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</si>
  <si>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</si>
  <si>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</si>
  <si>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</si>
  <si>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</si>
  <si>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</si>
  <si>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</si>
  <si>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</si>
  <si>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</si>
  <si>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</si>
  <si>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</si>
  <si>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</si>
  <si>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</si>
  <si>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</si>
  <si>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</si>
  <si>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</si>
  <si>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</si>
  <si>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</si>
  <si>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</si>
  <si>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</si>
  <si>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</si>
  <si>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</si>
  <si>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</si>
  <si>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</si>
  <si>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</si>
  <si>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</si>
  <si>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</si>
  <si>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</si>
  <si>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</si>
  <si>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</si>
  <si>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</si>
  <si>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</si>
  <si>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</si>
  <si>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</si>
  <si>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</si>
  <si>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</si>
  <si>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</si>
  <si>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</si>
  <si>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</si>
  <si>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</si>
  <si>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</si>
  <si>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</si>
  <si>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</si>
  <si>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</si>
  <si>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</si>
  <si>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</si>
  <si>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</si>
  <si>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</si>
  <si>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</si>
  <si>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</si>
  <si>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</si>
  <si>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</si>
  <si>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</si>
  <si>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</si>
  <si>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</si>
  <si>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</si>
  <si>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</si>
  <si>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</si>
  <si>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</si>
  <si>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</si>
  <si>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</si>
  <si>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</si>
  <si>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</si>
  <si>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</si>
  <si>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</si>
  <si>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</si>
  <si>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</si>
  <si>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</si>
  <si>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</si>
  <si>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</si>
  <si>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</si>
  <si>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</si>
  <si>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</si>
  <si>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</si>
  <si>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</si>
  <si>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</si>
  <si>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</si>
  <si>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</si>
  <si>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</si>
  <si>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</si>
  <si>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</si>
  <si>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</si>
  <si>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</si>
  <si>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</si>
  <si>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</si>
  <si>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</si>
  <si>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</si>
  <si>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</si>
  <si>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</si>
  <si>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</si>
  <si>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</si>
  <si>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</si>
  <si>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</si>
  <si>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</si>
  <si>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</si>
  <si>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</si>
  <si>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</si>
  <si>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</si>
  <si>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</si>
  <si>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</si>
  <si>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</si>
  <si>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</si>
  <si>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</si>
  <si>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</si>
  <si>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</si>
  <si>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</si>
  <si>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</si>
  <si>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</si>
  <si>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</si>
  <si>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</si>
  <si>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</si>
  <si>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</si>
  <si>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</si>
  <si>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</si>
  <si>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</si>
  <si>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</si>
  <si>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</si>
  <si>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</si>
  <si>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</si>
  <si>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</si>
  <si>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</si>
  <si>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</si>
  <si>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</si>
  <si>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</si>
  <si>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</si>
  <si>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</si>
  <si>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</si>
  <si>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</si>
  <si>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</si>
  <si>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</si>
  <si>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</si>
  <si>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</si>
  <si>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</si>
  <si>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</si>
  <si>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</si>
  <si>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</si>
  <si>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</si>
  <si>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</si>
  <si>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</si>
  <si>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</si>
  <si>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</si>
  <si>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</si>
  <si>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</si>
  <si>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</si>
  <si>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</si>
  <si>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</si>
  <si>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</si>
  <si>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</si>
  <si>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</si>
  <si>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</si>
  <si>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</si>
  <si>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</si>
  <si>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</si>
  <si>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</si>
  <si>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</si>
  <si>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</si>
  <si>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</si>
  <si>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</si>
  <si>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</si>
  <si>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</si>
  <si>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</si>
  <si>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</si>
  <si>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</si>
  <si>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</si>
  <si>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</si>
  <si>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</si>
  <si>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</si>
  <si>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</si>
  <si>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</si>
  <si>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</si>
  <si>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</si>
  <si>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</si>
  <si>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</si>
  <si>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</si>
  <si>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</si>
  <si>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</si>
  <si>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</si>
  <si>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</si>
  <si>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</si>
  <si>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</si>
  <si>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</si>
  <si>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</si>
  <si>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</si>
  <si>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</si>
  <si>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</si>
  <si>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</si>
  <si>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</si>
  <si>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</si>
  <si>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</si>
  <si>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</si>
  <si>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</si>
  <si>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</si>
  <si>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</si>
  <si>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</si>
  <si>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</si>
  <si>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</si>
  <si>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</si>
  <si>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</si>
  <si>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</si>
  <si>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</si>
  <si>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</si>
  <si>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</si>
  <si>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</si>
  <si>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</si>
  <si>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</si>
  <si>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</si>
  <si>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</si>
  <si>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</si>
  <si>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</si>
  <si>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</si>
  <si>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</si>
  <si>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</si>
  <si>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</si>
  <si>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</si>
  <si>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</si>
  <si>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</si>
  <si>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</si>
  <si>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</si>
  <si>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</si>
  <si>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</si>
  <si>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</si>
  <si>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</si>
  <si>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</si>
  <si>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</si>
  <si>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</si>
  <si>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</si>
  <si>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</si>
  <si>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</si>
  <si>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</si>
  <si>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</si>
  <si>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</si>
  <si>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</si>
  <si>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</si>
  <si>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</si>
  <si>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</si>
  <si>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</si>
  <si>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</si>
  <si>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</si>
  <si>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</si>
  <si>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</si>
  <si>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</si>
  <si>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</si>
  <si>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</si>
  <si>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</si>
  <si>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</si>
  <si>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</si>
  <si>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</si>
  <si>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</si>
  <si>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</si>
  <si>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</si>
  <si>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</si>
  <si>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</si>
  <si>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</si>
  <si>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</si>
  <si>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</si>
  <si>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</si>
  <si>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</si>
  <si>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</si>
  <si>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</si>
  <si>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</si>
  <si>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</si>
  <si>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</si>
  <si>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</si>
  <si>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</si>
  <si>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</si>
  <si>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</si>
  <si>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</si>
  <si>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</si>
  <si>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</si>
  <si>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</si>
  <si>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</si>
  <si>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</si>
  <si>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</si>
  <si>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</si>
  <si>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</si>
  <si>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</si>
  <si>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</si>
  <si>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</si>
  <si>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</si>
  <si>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</si>
  <si>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</si>
  <si>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</si>
  <si>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</si>
  <si>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</si>
  <si>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</si>
  <si>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</si>
  <si>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</si>
  <si>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</si>
  <si>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</si>
  <si>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</si>
  <si>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</si>
  <si>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</si>
  <si>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</si>
  <si>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</si>
  <si>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</si>
  <si>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</si>
  <si>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</si>
  <si>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</si>
  <si>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</si>
  <si>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</si>
  <si>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</si>
  <si>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</si>
  <si>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</si>
  <si>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</si>
  <si>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</si>
  <si>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</si>
  <si>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</si>
  <si>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</si>
  <si>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</si>
  <si>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</si>
  <si>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</si>
  <si>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</si>
  <si>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</si>
  <si>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</si>
  <si>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</si>
  <si>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</si>
  <si>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</si>
  <si>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</si>
  <si>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</si>
  <si>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</si>
  <si>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</si>
  <si>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</si>
  <si>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</si>
  <si>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</si>
  <si>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</si>
  <si>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</si>
  <si>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</si>
  <si>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</si>
  <si>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</si>
  <si>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</si>
  <si>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</si>
  <si>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</si>
  <si>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</si>
  <si>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</si>
  <si>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</si>
  <si>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</si>
  <si>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</si>
  <si>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</si>
  <si>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</si>
  <si>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</si>
  <si>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</si>
  <si>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</si>
  <si>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</si>
  <si>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</si>
  <si>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</si>
  <si>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</si>
  <si>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</si>
  <si>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</si>
  <si>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</si>
  <si>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</si>
  <si>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</si>
  <si>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</si>
  <si>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</si>
  <si>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</si>
  <si>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</si>
  <si>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</si>
  <si>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</si>
  <si>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</si>
  <si>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</si>
  <si>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</si>
  <si>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</si>
  <si>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</si>
  <si>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</si>
  <si>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</si>
  <si>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</si>
  <si>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</si>
  <si>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</si>
  <si>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</si>
  <si>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</si>
  <si>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</si>
  <si>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</si>
  <si>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</si>
  <si>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</si>
  <si>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</si>
  <si>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</si>
  <si>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</si>
  <si>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</si>
  <si>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</si>
  <si>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</si>
  <si>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</si>
  <si>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</si>
  <si>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</si>
  <si>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</si>
  <si>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</si>
  <si>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</si>
  <si>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</si>
  <si>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</si>
  <si>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</si>
  <si>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</si>
  <si>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</si>
  <si>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</si>
  <si>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</si>
  <si>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</si>
  <si>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</si>
  <si>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</si>
  <si>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</si>
  <si>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</si>
  <si>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</si>
  <si>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</si>
  <si>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</si>
  <si>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</si>
  <si>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</si>
  <si>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</si>
  <si>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</si>
  <si>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</si>
  <si>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</si>
  <si>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</si>
  <si>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</si>
  <si>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</si>
  <si>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</si>
  <si>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</si>
  <si>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</si>
  <si>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</si>
  <si>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</si>
  <si>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</si>
  <si>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</si>
  <si>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</si>
  <si>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</si>
  <si>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</si>
  <si>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</si>
  <si>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</si>
  <si>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</si>
  <si>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</si>
  <si>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</si>
  <si>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</si>
  <si>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</si>
  <si>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</si>
  <si>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</si>
  <si>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</si>
  <si>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</si>
  <si>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</si>
  <si>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</si>
  <si>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</si>
  <si>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</si>
  <si>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</si>
  <si>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</si>
  <si>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</si>
  <si>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</si>
  <si>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</si>
  <si>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</si>
  <si>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</si>
  <si>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</si>
  <si>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</si>
  <si>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</si>
  <si>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</si>
  <si>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</si>
  <si>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</si>
  <si>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</si>
  <si>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</si>
  <si>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</si>
  <si>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</si>
  <si>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</si>
  <si>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</si>
  <si>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</si>
  <si>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</si>
  <si>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</si>
  <si>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</si>
  <si>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</si>
  <si>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</si>
  <si>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</si>
  <si>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</si>
  <si>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</si>
  <si>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</si>
  <si>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</si>
  <si>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</si>
  <si>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</si>
  <si>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</si>
  <si>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</si>
  <si>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</si>
  <si>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</si>
  <si>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</si>
  <si>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</si>
  <si>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</si>
  <si>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</si>
  <si>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</si>
  <si>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</si>
  <si>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</si>
  <si>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</si>
  <si>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</si>
  <si>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</si>
  <si>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</si>
  <si>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</si>
  <si>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</si>
  <si>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</si>
  <si>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</si>
  <si>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</si>
  <si>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</si>
  <si>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</si>
  <si>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</si>
  <si>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</si>
  <si>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</si>
  <si>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</si>
  <si>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</si>
  <si>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</si>
  <si>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</si>
  <si>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</si>
  <si>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</si>
  <si>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</si>
  <si>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</si>
  <si>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</si>
  <si>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</si>
  <si>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</si>
  <si>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</si>
  <si>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</si>
  <si>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</si>
  <si>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</si>
  <si>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</si>
  <si>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</si>
  <si>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</si>
  <si>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</si>
  <si>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</si>
  <si>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</si>
  <si>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</si>
  <si>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</si>
  <si>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</si>
  <si>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</si>
  <si>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</si>
  <si>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</si>
  <si>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</si>
  <si>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</si>
  <si>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</si>
  <si>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</si>
  <si>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</si>
  <si>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</si>
  <si>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</si>
  <si>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</si>
  <si>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</si>
  <si>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</si>
  <si>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</si>
  <si>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</si>
  <si>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</si>
  <si>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</si>
  <si>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</si>
  <si>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</si>
  <si>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</si>
  <si>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</si>
  <si>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</si>
  <si>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</si>
  <si>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</si>
  <si>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</si>
  <si>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</si>
  <si>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</si>
  <si>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</si>
  <si>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</si>
  <si>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</si>
  <si>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</si>
  <si>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</si>
  <si>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</si>
  <si>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</si>
  <si>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</si>
  <si>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</si>
  <si>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</si>
  <si>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</si>
  <si>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</si>
  <si>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</si>
  <si>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</si>
  <si>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</si>
  <si>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</si>
  <si>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</si>
  <si>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</si>
  <si>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</si>
  <si>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</si>
  <si>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</si>
  <si>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</si>
  <si>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</si>
  <si>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</si>
  <si>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</si>
  <si>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</si>
  <si>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</si>
  <si>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</si>
  <si>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</si>
  <si>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</si>
  <si>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</si>
  <si>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</si>
  <si>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</si>
  <si>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</si>
  <si>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</si>
  <si>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</si>
  <si>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</si>
  <si>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</si>
  <si>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</si>
  <si>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</si>
  <si>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</si>
  <si>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</si>
  <si>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</si>
  <si>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</si>
  <si>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</si>
  <si>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</si>
  <si>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</si>
  <si>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</si>
  <si>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</si>
  <si>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</si>
  <si>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</si>
  <si>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</si>
  <si>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</si>
  <si>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</si>
  <si>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</si>
  <si>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</si>
  <si>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</si>
  <si>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</si>
  <si>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</si>
  <si>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</si>
  <si>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</si>
  <si>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</si>
  <si>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</si>
  <si>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</si>
  <si>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</si>
  <si>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</si>
  <si>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</si>
  <si>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</si>
  <si>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</si>
  <si>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</si>
  <si>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</si>
  <si>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</si>
  <si>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</si>
  <si>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</si>
  <si>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</si>
  <si>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</si>
  <si>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</si>
  <si>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</si>
  <si>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</si>
  <si>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</si>
  <si>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</si>
  <si>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</si>
  <si>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</si>
  <si>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</si>
  <si>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</si>
  <si>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</si>
  <si>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</si>
  <si>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</si>
  <si>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</si>
  <si>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</si>
  <si>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</si>
  <si>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</si>
  <si>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</si>
  <si>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</si>
  <si>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</si>
  <si>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</si>
  <si>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</si>
  <si>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</si>
  <si>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</si>
  <si>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</si>
  <si>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</si>
  <si>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</si>
  <si>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</si>
  <si>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</si>
  <si>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</si>
  <si>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</si>
  <si>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</si>
  <si>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</si>
  <si>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</si>
  <si>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</si>
  <si>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</si>
  <si>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</si>
  <si>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</si>
  <si>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</si>
  <si>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</si>
  <si>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</si>
  <si>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</si>
  <si>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</si>
  <si>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</si>
  <si>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</si>
  <si>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</si>
  <si>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</si>
  <si>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</si>
  <si>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</si>
  <si>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</si>
  <si>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</si>
  <si>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</si>
  <si>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</si>
  <si>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</si>
  <si>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</si>
  <si>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</si>
  <si>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</si>
  <si>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</si>
  <si>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</si>
  <si>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</si>
  <si>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</si>
  <si>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</si>
  <si>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</si>
  <si>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</si>
  <si>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</si>
  <si>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</si>
  <si>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</si>
  <si>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</si>
  <si>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</si>
  <si>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</si>
  <si>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</si>
  <si>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</si>
  <si>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</si>
  <si>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</si>
  <si>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</si>
  <si>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</si>
  <si>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</si>
  <si>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</si>
  <si>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</si>
  <si>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</si>
  <si>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</si>
  <si>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</si>
  <si>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</si>
  <si>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</si>
  <si>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</si>
  <si>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</si>
  <si>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</si>
  <si>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</si>
  <si>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</si>
  <si>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</si>
  <si>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</si>
  <si>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</si>
  <si>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</si>
  <si>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</si>
  <si>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</si>
  <si>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</si>
  <si>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</si>
  <si>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</si>
  <si>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</si>
  <si>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</si>
  <si>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</si>
  <si>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</si>
  <si>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</si>
  <si>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</si>
  <si>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</si>
  <si>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</si>
  <si>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</si>
  <si>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</si>
  <si>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</si>
  <si>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</si>
  <si>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</si>
  <si>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</si>
  <si>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</si>
  <si>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</si>
  <si>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</si>
  <si>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</si>
  <si>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</si>
  <si>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</si>
  <si>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</si>
  <si>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</si>
  <si>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</si>
  <si>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</si>
  <si>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</si>
  <si>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</si>
  <si>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</si>
  <si>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</si>
  <si>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</si>
  <si>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</si>
  <si>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</si>
  <si>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</si>
  <si>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</si>
  <si>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</si>
  <si>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</si>
  <si>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</si>
  <si>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</si>
  <si>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</si>
  <si>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</si>
  <si>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</si>
  <si>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</si>
  <si>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</si>
  <si>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</si>
  <si>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</si>
  <si>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</si>
  <si>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</si>
  <si>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</si>
  <si>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</si>
  <si>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</si>
  <si>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</si>
  <si>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</si>
  <si>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</si>
  <si>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</si>
  <si>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</si>
  <si>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</si>
  <si>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</si>
  <si>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</si>
  <si>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</si>
  <si>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</si>
  <si>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</si>
  <si>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</si>
  <si>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</si>
  <si>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</si>
  <si>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</si>
  <si>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</si>
  <si>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</si>
  <si>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</si>
  <si>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</si>
  <si>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</si>
  <si>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</si>
  <si>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</si>
  <si>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</si>
  <si>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</si>
  <si>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</si>
  <si>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</si>
  <si>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</si>
  <si>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</si>
  <si>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</si>
  <si>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</si>
  <si>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</si>
  <si>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</si>
  <si>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</si>
  <si>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</si>
  <si>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</si>
  <si>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</si>
  <si>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</si>
  <si>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</si>
  <si>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</si>
  <si>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</si>
  <si>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</si>
  <si>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</si>
  <si>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</si>
  <si>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</si>
  <si>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</si>
  <si>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</si>
  <si>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</si>
  <si>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</si>
  <si>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</si>
  <si>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</si>
  <si>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</si>
  <si>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</si>
  <si>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</si>
  <si>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</si>
  <si>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</si>
  <si>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</si>
  <si>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</si>
  <si>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</si>
  <si>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</si>
  <si>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</si>
  <si>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</si>
  <si>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</si>
  <si>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</si>
  <si>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</si>
  <si>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</si>
  <si>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</si>
  <si>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</si>
  <si>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</si>
  <si>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</si>
  <si>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</si>
  <si>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</si>
  <si>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</si>
  <si>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</si>
  <si>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</si>
  <si>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</si>
  <si>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</si>
  <si>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</si>
  <si>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</si>
  <si>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</si>
  <si>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</si>
  <si>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</si>
  <si>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</si>
  <si>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</si>
  <si>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</si>
  <si>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</si>
  <si>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</si>
  <si>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</si>
  <si>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</si>
  <si>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</si>
  <si>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</si>
  <si>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</si>
  <si>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</si>
  <si>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</si>
  <si>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</si>
  <si>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</si>
  <si>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</si>
  <si>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</si>
  <si>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</si>
  <si>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</si>
  <si>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</si>
  <si>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</si>
  <si>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</si>
  <si>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</si>
  <si>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</si>
  <si>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</si>
  <si>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</si>
  <si>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</si>
  <si>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</si>
  <si>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</si>
  <si>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</si>
  <si>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</si>
  <si>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</si>
  <si>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</si>
  <si>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</si>
  <si>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</si>
  <si>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</si>
  <si>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</si>
  <si>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</si>
  <si>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</si>
  <si>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</si>
  <si>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</si>
  <si>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</si>
  <si>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</si>
  <si>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</si>
  <si>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</si>
  <si>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</si>
  <si>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</si>
  <si>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</si>
  <si>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</si>
  <si>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</si>
  <si>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</si>
  <si>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</si>
  <si>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</si>
  <si>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</si>
  <si>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</si>
  <si>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</si>
  <si>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</si>
  <si>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</si>
  <si>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</si>
  <si>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</si>
  <si>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</si>
  <si>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</si>
  <si>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</si>
  <si>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</si>
  <si>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</si>
  <si>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</si>
  <si>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</si>
  <si>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</si>
  <si>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</si>
  <si>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</si>
  <si>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</si>
  <si>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</si>
  <si>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</si>
  <si>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</si>
  <si>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</si>
  <si>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</si>
  <si>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</si>
  <si>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</si>
  <si>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</si>
  <si>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</si>
  <si>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</si>
  <si>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</si>
  <si>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</si>
  <si>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</si>
  <si>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</si>
  <si>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</si>
  <si>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</si>
  <si>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</si>
  <si>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</si>
  <si>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</si>
  <si>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</si>
  <si>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</si>
  <si>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</si>
  <si>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</si>
  <si>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</si>
  <si>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</si>
  <si>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</si>
  <si>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</si>
  <si>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</si>
  <si>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</si>
  <si>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</si>
  <si>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</si>
  <si>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</si>
  <si>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</si>
  <si>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</si>
  <si>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</si>
  <si>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</si>
  <si>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</si>
  <si>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</si>
  <si>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</si>
  <si>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</si>
  <si>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</si>
  <si>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</si>
  <si>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</si>
  <si>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</si>
  <si>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</si>
  <si>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</si>
  <si>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</si>
  <si>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</si>
  <si>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</si>
  <si>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</si>
  <si>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</si>
  <si>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</si>
  <si>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</si>
  <si>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</si>
  <si>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</si>
  <si>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</si>
  <si>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</si>
  <si>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</si>
  <si>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</si>
  <si>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</si>
  <si>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</si>
  <si>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</si>
  <si>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</si>
  <si>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</si>
  <si>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</si>
  <si>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</si>
  <si>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</si>
  <si>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</si>
  <si>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</si>
  <si>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</si>
  <si>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</si>
  <si>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</si>
  <si>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</si>
  <si>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</si>
  <si>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</si>
  <si>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</si>
  <si>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</si>
  <si>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</si>
  <si>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</si>
  <si>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</si>
  <si>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</si>
  <si>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</si>
  <si>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</si>
  <si>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</si>
  <si>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</si>
  <si>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</si>
  <si>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</si>
  <si>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</si>
  <si>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</si>
  <si>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</si>
  <si>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</si>
  <si>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</si>
  <si>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</si>
  <si>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</si>
  <si>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</si>
  <si>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</si>
  <si>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</si>
  <si>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</si>
  <si>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</si>
  <si>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</si>
  <si>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</si>
  <si>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</si>
  <si>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</si>
  <si>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</si>
  <si>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</si>
  <si>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</si>
  <si>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</si>
  <si>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</si>
  <si>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</si>
  <si>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</si>
  <si>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</si>
  <si>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</si>
  <si>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</si>
  <si>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</si>
  <si>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</si>
  <si>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</si>
  <si>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</si>
  <si>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</si>
  <si>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</si>
  <si>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</si>
  <si>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</si>
  <si>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</si>
  <si>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</si>
  <si>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</si>
  <si>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</si>
  <si>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</si>
  <si>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</si>
  <si>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</si>
  <si>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</si>
  <si>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</si>
  <si>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</si>
  <si>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</si>
  <si>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</si>
  <si>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</si>
  <si>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</si>
  <si>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</si>
  <si>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</si>
  <si>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</si>
  <si>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</si>
  <si>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</si>
  <si>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</si>
  <si>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</si>
  <si>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</si>
  <si>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</si>
  <si>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</si>
  <si>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</si>
  <si>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</si>
  <si>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</si>
  <si>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</si>
  <si>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</si>
  <si>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</si>
  <si>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</si>
  <si>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</si>
  <si>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</si>
  <si>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</si>
  <si>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</si>
  <si>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</si>
  <si>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</si>
  <si>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</si>
  <si>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</si>
  <si>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</si>
  <si>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</si>
  <si>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</si>
  <si>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</si>
  <si>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</si>
  <si>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</si>
  <si>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</si>
  <si>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</si>
  <si>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</si>
  <si>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</si>
  <si>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</si>
  <si>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</si>
  <si>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</si>
  <si>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</si>
  <si>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</si>
  <si>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</si>
  <si>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</si>
  <si>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</si>
  <si>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</si>
  <si>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</si>
  <si>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</si>
  <si>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</si>
  <si>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</si>
  <si>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</si>
  <si>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</si>
  <si>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</si>
  <si>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</si>
  <si>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</si>
  <si>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</si>
  <si>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</si>
  <si>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</si>
  <si>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</si>
  <si>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</si>
  <si>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</si>
  <si>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</si>
  <si>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</si>
  <si>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</si>
  <si>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</si>
  <si>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</si>
  <si>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</si>
  <si>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</si>
  <si>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</si>
  <si>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</si>
  <si>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</si>
  <si>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</si>
  <si>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</si>
  <si>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</si>
  <si>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</si>
  <si>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</si>
  <si>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</si>
  <si>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</si>
  <si>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</si>
  <si>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</si>
  <si>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</si>
  <si>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</si>
  <si>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</si>
  <si>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</si>
  <si>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</si>
  <si>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</si>
  <si>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</si>
  <si>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</si>
  <si>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</si>
  <si>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</si>
  <si>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</si>
  <si>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</si>
  <si>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</si>
  <si>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</si>
  <si>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</si>
  <si>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</si>
  <si>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</si>
  <si>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</si>
  <si>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</si>
  <si>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</si>
  <si>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</si>
  <si>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</si>
  <si>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</si>
  <si>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</si>
  <si>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</si>
  <si>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</si>
  <si>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</si>
  <si>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</si>
  <si>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</si>
  <si>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</si>
  <si>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</si>
  <si>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</si>
  <si>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</si>
  <si>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</si>
  <si>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</si>
  <si>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</si>
  <si>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</si>
  <si>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</si>
  <si>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</si>
  <si>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</si>
  <si>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</si>
  <si>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</si>
  <si>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</si>
  <si>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</si>
  <si>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</si>
  <si>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</si>
  <si>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</si>
  <si>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</si>
  <si>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</si>
  <si>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</si>
  <si>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</si>
  <si>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</si>
  <si>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</si>
  <si>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</si>
  <si>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</si>
  <si>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</si>
  <si>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</si>
  <si>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</si>
  <si>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</si>
  <si>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</si>
  <si>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</si>
  <si>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</si>
  <si>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</si>
  <si>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</si>
  <si>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</si>
  <si>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</si>
  <si>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</si>
  <si>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</si>
  <si>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</si>
  <si>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</si>
  <si>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</si>
  <si>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</si>
  <si>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</si>
  <si>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</si>
  <si>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</si>
  <si>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</si>
  <si>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</si>
  <si>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</si>
  <si>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</si>
  <si>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</si>
  <si>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</si>
  <si>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</si>
  <si>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</si>
  <si>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</si>
  <si>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</si>
  <si>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</si>
  <si>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</si>
  <si>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</si>
  <si>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</si>
  <si>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</si>
  <si>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</si>
  <si>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</si>
  <si>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</si>
  <si>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</si>
  <si>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</si>
  <si>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</si>
  <si>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</si>
  <si>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</si>
  <si>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</si>
  <si>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</si>
  <si>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</si>
  <si>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</si>
  <si>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</si>
  <si>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</si>
  <si>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</si>
  <si>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</si>
  <si>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</si>
  <si>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</si>
  <si>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</si>
  <si>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</si>
  <si>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</si>
  <si>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</si>
  <si>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</si>
  <si>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</si>
  <si>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</si>
  <si>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</si>
  <si>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</si>
  <si>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</si>
  <si>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</si>
  <si>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</si>
  <si>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</si>
  <si>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</si>
  <si>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</si>
  <si>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</si>
  <si>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</si>
  <si>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</si>
  <si>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</si>
  <si>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</si>
  <si>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</si>
  <si>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</si>
  <si>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</si>
  <si>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</si>
  <si>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</si>
  <si>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</si>
  <si>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</si>
  <si>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</si>
  <si>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</si>
  <si>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</si>
  <si>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</si>
  <si>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</si>
  <si>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</si>
  <si>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</si>
  <si>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</si>
  <si>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</si>
  <si>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</si>
  <si>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</si>
  <si>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</si>
  <si>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</si>
  <si>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</si>
  <si>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</si>
  <si>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</si>
  <si>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</si>
  <si>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</si>
  <si>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</si>
  <si>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</si>
  <si>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</si>
  <si>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</si>
  <si>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</si>
  <si>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</si>
  <si>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</si>
  <si>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</si>
  <si>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</si>
  <si>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</si>
  <si>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</si>
  <si>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</si>
  <si>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</si>
  <si>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</si>
  <si>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</si>
  <si>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</si>
  <si>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</si>
  <si>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</si>
  <si>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</si>
  <si>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</si>
  <si>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</si>
  <si>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</si>
  <si>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</si>
  <si>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</si>
  <si>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</si>
  <si>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</si>
  <si>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</si>
  <si>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</si>
  <si>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</si>
  <si>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</si>
  <si>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</si>
  <si>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</si>
  <si>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</si>
  <si>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</si>
  <si>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</si>
  <si>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</si>
  <si>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</si>
  <si>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</si>
  <si>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</si>
  <si>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</si>
  <si>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</si>
  <si>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</si>
  <si>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</si>
  <si>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</si>
  <si>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</si>
  <si>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</si>
  <si>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</si>
  <si>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</si>
  <si>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</si>
  <si>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</si>
  <si>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</si>
  <si>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</si>
  <si>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</si>
  <si>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</si>
  <si>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</si>
  <si>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</si>
  <si>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</si>
  <si>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</si>
  <si>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</si>
  <si>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</si>
  <si>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</si>
  <si>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</si>
  <si>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</si>
  <si>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</si>
  <si>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</si>
  <si>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</si>
  <si>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</si>
  <si>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</si>
  <si>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</si>
  <si>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</si>
  <si>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</si>
  <si>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</si>
  <si>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</si>
  <si>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</si>
  <si>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</si>
  <si>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</si>
  <si>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</si>
  <si>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</si>
  <si>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</si>
  <si>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</si>
  <si>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</si>
  <si>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</si>
  <si>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</si>
  <si>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</si>
  <si>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</si>
  <si>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</si>
  <si>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</si>
  <si>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</si>
  <si>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</si>
  <si>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</si>
  <si>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</si>
  <si>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</si>
  <si>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</si>
  <si>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</si>
  <si>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</si>
  <si>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</si>
  <si>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</si>
  <si>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</si>
  <si>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</si>
  <si>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</si>
  <si>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</si>
  <si>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</si>
  <si>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</si>
  <si>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</si>
  <si>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</si>
  <si>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</si>
  <si>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</si>
  <si>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</si>
  <si>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</si>
  <si>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</si>
  <si>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</si>
  <si>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</si>
  <si>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</si>
  <si>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</si>
  <si>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</si>
  <si>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</si>
  <si>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</si>
  <si>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</si>
  <si>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</si>
  <si>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</si>
  <si>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</si>
  <si>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</si>
  <si>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</si>
  <si>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</si>
  <si>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</si>
  <si>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</si>
  <si>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</si>
  <si>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</si>
  <si>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</si>
  <si>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</si>
  <si>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</si>
  <si>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</si>
  <si>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</si>
  <si>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</si>
  <si>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</si>
  <si>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</si>
  <si>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</si>
  <si>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</si>
  <si>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</si>
  <si>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</si>
  <si>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</si>
  <si>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</si>
  <si>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</si>
  <si>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</si>
  <si>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</si>
  <si>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</si>
  <si>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</si>
  <si>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</si>
  <si>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</si>
  <si>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</si>
  <si>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</si>
  <si>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</si>
  <si>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</si>
  <si>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</si>
  <si>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</si>
  <si>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</si>
  <si>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</si>
  <si>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</si>
  <si>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</si>
  <si>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</si>
  <si>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</si>
  <si>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</si>
  <si>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</si>
  <si>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</si>
  <si>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</si>
  <si>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</si>
  <si>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</si>
  <si>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</si>
  <si>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</si>
  <si>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</si>
  <si>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</si>
  <si>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</si>
  <si>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</si>
  <si>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</si>
  <si>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</si>
  <si>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</si>
  <si>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</si>
  <si>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</si>
  <si>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</si>
  <si>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</si>
  <si>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</si>
  <si>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</si>
  <si>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</si>
  <si>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</si>
  <si>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</si>
  <si>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</si>
  <si>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</si>
  <si>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</si>
  <si>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</si>
  <si>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</si>
  <si>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</si>
  <si>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</si>
  <si>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</si>
  <si>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</si>
  <si>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</si>
  <si>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</si>
  <si>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</si>
  <si>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</si>
  <si>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</si>
  <si>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</si>
  <si>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</si>
  <si>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</si>
  <si>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</si>
  <si>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</si>
  <si>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</si>
  <si>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</si>
  <si>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</si>
  <si>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</si>
  <si>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</si>
  <si>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</si>
  <si>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</si>
  <si>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</si>
  <si>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</si>
  <si>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</si>
  <si>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</si>
  <si>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</si>
  <si>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</si>
  <si>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</si>
  <si>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</si>
  <si>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</si>
  <si>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</si>
  <si>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</si>
  <si>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</si>
  <si>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</si>
  <si>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</si>
  <si>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</si>
  <si>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</si>
  <si>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</si>
  <si>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</si>
  <si>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</si>
  <si>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</si>
  <si>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</si>
  <si>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</si>
  <si>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</si>
  <si>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</si>
  <si>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</si>
  <si>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</si>
  <si>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</si>
  <si>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</si>
  <si>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</si>
  <si>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</si>
  <si>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</si>
  <si>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</si>
  <si>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</si>
  <si>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</si>
  <si>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</si>
  <si>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</si>
  <si>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</si>
  <si>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</si>
  <si>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</si>
  <si>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</si>
  <si>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</si>
  <si>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</si>
  <si>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</si>
  <si>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</si>
  <si>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</si>
  <si>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</si>
  <si>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</si>
  <si>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</si>
  <si>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</si>
  <si>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</si>
  <si>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</si>
  <si>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</si>
  <si>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</si>
  <si>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</si>
  <si>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</si>
  <si>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</si>
  <si>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</si>
  <si>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</si>
  <si>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</si>
  <si>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</si>
  <si>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</si>
  <si>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</si>
  <si>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</si>
  <si>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</si>
  <si>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</si>
  <si>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</si>
  <si>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</si>
  <si>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</si>
  <si>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</si>
  <si>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</si>
  <si>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</si>
  <si>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</si>
  <si>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</si>
  <si>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</si>
  <si>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</si>
  <si>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</si>
  <si>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</si>
  <si>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</si>
  <si>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</si>
  <si>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</si>
  <si>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</si>
  <si>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</si>
  <si>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</si>
  <si>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</si>
  <si>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</si>
  <si>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</si>
  <si>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</si>
  <si>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</si>
  <si>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</si>
  <si>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</si>
  <si>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</si>
  <si>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</si>
  <si>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</si>
  <si>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</si>
  <si>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</si>
  <si>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</si>
  <si>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</si>
  <si>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</si>
  <si>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</si>
  <si>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</si>
  <si>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</si>
  <si>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</si>
  <si>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</si>
  <si>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</si>
  <si>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</si>
  <si>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</si>
  <si>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</si>
  <si>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</si>
  <si>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</si>
  <si>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</si>
  <si>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</si>
  <si>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</si>
  <si>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</si>
  <si>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</si>
  <si>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</si>
  <si>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</si>
  <si>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</si>
  <si>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</si>
  <si>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</si>
  <si>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</si>
  <si>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</si>
  <si>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</si>
  <si>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</si>
  <si>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</si>
  <si>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</si>
  <si>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</si>
  <si>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</si>
  <si>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</si>
  <si>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</si>
  <si>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</si>
  <si>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</si>
  <si>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</si>
  <si>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</si>
  <si>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</si>
  <si>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</si>
  <si>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</si>
  <si>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</si>
  <si>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</si>
  <si>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</si>
  <si>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</si>
  <si>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</si>
  <si>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</si>
  <si>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</si>
  <si>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</si>
  <si>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</si>
  <si>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</si>
  <si>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</si>
  <si>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</si>
  <si>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</si>
  <si>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</si>
  <si>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</si>
  <si>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</si>
  <si>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</si>
  <si>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</si>
  <si>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</si>
  <si>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</si>
  <si>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</si>
  <si>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</si>
  <si>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</si>
  <si>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</si>
  <si>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</si>
  <si>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</si>
  <si>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</si>
  <si>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</si>
  <si>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</si>
  <si>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</si>
  <si>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</si>
  <si>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</si>
  <si>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</si>
  <si>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</si>
  <si>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</si>
  <si>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</si>
  <si>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</si>
  <si>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</si>
  <si>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</si>
  <si>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</si>
  <si>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</si>
  <si>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</si>
  <si>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</si>
  <si>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</si>
  <si>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</si>
  <si>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</si>
  <si>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</si>
  <si>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</si>
  <si>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</si>
  <si>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</si>
  <si>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</si>
  <si>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</si>
  <si>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</si>
  <si>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</si>
  <si>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</si>
  <si>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</si>
  <si>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</si>
  <si>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</si>
  <si>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</si>
  <si>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</si>
  <si>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</si>
  <si>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</si>
  <si>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</si>
  <si>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</si>
  <si>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</si>
  <si>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</si>
  <si>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</si>
  <si>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</si>
  <si>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</si>
  <si>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</si>
  <si>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</si>
  <si>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</si>
  <si>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</si>
  <si>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</si>
  <si>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</si>
  <si>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</si>
  <si>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</si>
  <si>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</si>
  <si>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</si>
  <si>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</si>
  <si>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</si>
  <si>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</si>
  <si>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</si>
  <si>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</si>
  <si>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</si>
  <si>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</si>
  <si>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</si>
  <si>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</si>
  <si>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</si>
  <si>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</si>
  <si>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</si>
  <si>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</si>
  <si>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</si>
  <si>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</si>
  <si>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</si>
  <si>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</si>
  <si>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</si>
  <si>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</si>
  <si>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</si>
  <si>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</si>
  <si>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</si>
  <si>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</si>
  <si>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</si>
  <si>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</si>
  <si>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</si>
  <si>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</si>
  <si>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</si>
  <si>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</si>
  <si>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</si>
  <si>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</si>
  <si>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</si>
  <si>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</si>
  <si>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</si>
  <si>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</si>
  <si>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</si>
  <si>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</si>
  <si>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</si>
  <si>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</si>
  <si>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</si>
  <si>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</si>
  <si>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</si>
  <si>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</si>
  <si>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</si>
  <si>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</si>
  <si>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</si>
  <si>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</si>
  <si>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</si>
  <si>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</si>
  <si>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</si>
  <si>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</si>
  <si>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</si>
  <si>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</si>
  <si>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</si>
  <si>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</si>
  <si>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</si>
  <si>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</si>
  <si>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</si>
  <si>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</si>
  <si>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</si>
  <si>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</si>
  <si>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</si>
  <si>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</si>
  <si>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</si>
  <si>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</si>
  <si>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</si>
  <si>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</si>
  <si>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</si>
  <si>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</si>
  <si>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</si>
  <si>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</si>
  <si>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</si>
  <si>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</si>
  <si>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</si>
  <si>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</si>
  <si>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</si>
  <si>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</si>
  <si>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</si>
  <si>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</si>
  <si>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</si>
  <si>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</si>
  <si>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</si>
  <si>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</si>
  <si>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</si>
  <si>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</si>
  <si>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</si>
  <si>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</si>
  <si>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</si>
  <si>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</si>
  <si>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</si>
  <si>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</si>
  <si>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</si>
  <si>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</si>
  <si>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</si>
  <si>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</si>
  <si>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</si>
  <si>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</si>
  <si>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</si>
  <si>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</si>
  <si>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</si>
  <si>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</si>
  <si>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</si>
  <si>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</si>
  <si>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</si>
  <si>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</si>
  <si>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</si>
  <si>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</si>
  <si>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</si>
  <si>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</si>
  <si>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</si>
  <si>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</si>
  <si>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</si>
  <si>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</si>
  <si>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</si>
  <si>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</si>
  <si>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</si>
  <si>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</si>
  <si>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</si>
  <si>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</si>
  <si>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</si>
  <si>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</si>
  <si>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</si>
  <si>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</si>
  <si>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</si>
  <si>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</si>
  <si>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</si>
  <si>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</si>
  <si>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</si>
  <si>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</si>
  <si>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</si>
  <si>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</si>
  <si>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</si>
  <si>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</si>
  <si>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</si>
  <si>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</si>
  <si>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</si>
  <si>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</si>
  <si>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</si>
  <si>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</si>
  <si>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</si>
  <si>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</si>
  <si>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</si>
  <si>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</si>
  <si>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</si>
  <si>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</si>
  <si>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</si>
  <si>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</si>
  <si>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</si>
  <si>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</si>
  <si>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</si>
  <si>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</si>
  <si>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</si>
  <si>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</si>
  <si>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</si>
  <si>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</si>
  <si>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</si>
  <si>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</si>
  <si>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</si>
  <si>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</si>
  <si>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</si>
  <si>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</si>
  <si>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</si>
  <si>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</si>
  <si>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</si>
  <si>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</si>
  <si>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</si>
  <si>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</si>
  <si>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</si>
  <si>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</si>
  <si>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</si>
  <si>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</si>
  <si>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</si>
  <si>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</si>
  <si>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</si>
  <si>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</si>
  <si>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</si>
  <si>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</si>
  <si>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</si>
  <si>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</si>
  <si>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</si>
  <si>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</si>
  <si>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</si>
  <si>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</si>
  <si>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</si>
  <si>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</si>
  <si>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</si>
  <si>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</si>
  <si>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</si>
  <si>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</si>
  <si>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</si>
  <si>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</si>
  <si>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</si>
  <si>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</si>
  <si>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</si>
  <si>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</si>
  <si>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</si>
  <si>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</si>
  <si>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</si>
  <si>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</si>
  <si>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</si>
  <si>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</si>
  <si>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</si>
  <si>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</si>
  <si>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</si>
  <si>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</si>
  <si>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</si>
  <si>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</si>
  <si>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</si>
  <si>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</si>
  <si>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</si>
  <si>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</si>
  <si>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</si>
  <si>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</si>
  <si>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</si>
  <si>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</si>
  <si>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</si>
  <si>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</si>
  <si>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</si>
  <si>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</si>
  <si>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</si>
  <si>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</si>
  <si>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</si>
  <si>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</si>
  <si>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</si>
  <si>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</si>
  <si>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</si>
  <si>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</si>
  <si>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</si>
  <si>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</si>
  <si>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</si>
  <si>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</si>
  <si>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</si>
  <si>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</si>
  <si>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</si>
  <si>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</si>
  <si>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</si>
  <si>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</si>
  <si>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</si>
  <si>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</si>
  <si>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</si>
  <si>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</si>
  <si>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</si>
  <si>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</si>
  <si>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</si>
  <si>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</si>
  <si>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</si>
  <si>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</si>
  <si>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</si>
  <si>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</si>
  <si>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</si>
  <si>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</si>
  <si>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</si>
  <si>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</si>
  <si>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</si>
  <si>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</si>
  <si>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</si>
  <si>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</si>
  <si>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</si>
  <si>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</si>
  <si>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</si>
  <si>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</si>
  <si>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</si>
  <si>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</si>
  <si>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</si>
  <si>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</si>
  <si>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</si>
  <si>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</si>
  <si>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</si>
  <si>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</si>
  <si>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</si>
  <si>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</si>
  <si>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</si>
  <si>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</si>
  <si>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</si>
  <si>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</si>
  <si>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</si>
  <si>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</si>
  <si>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</si>
  <si>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</si>
  <si>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</si>
  <si>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</si>
  <si>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</si>
  <si>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</si>
  <si>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</si>
  <si>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</si>
  <si>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</si>
  <si>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</si>
  <si>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</si>
  <si>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</si>
  <si>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</si>
  <si>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</si>
  <si>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</si>
  <si>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</si>
  <si>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</si>
  <si>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</si>
  <si>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</si>
  <si>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</si>
  <si>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</si>
  <si>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</si>
  <si>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</si>
  <si>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</si>
  <si>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</si>
  <si>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</si>
  <si>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</si>
  <si>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</si>
  <si>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</si>
  <si>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</si>
  <si>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</si>
  <si>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</si>
  <si>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</si>
  <si>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</si>
  <si>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</si>
  <si>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</si>
  <si>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</si>
  <si>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</si>
  <si>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</si>
  <si>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</si>
  <si>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</si>
  <si>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</si>
  <si>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</si>
  <si>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</si>
  <si>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</si>
  <si>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</si>
  <si>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</si>
  <si>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</si>
  <si>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</si>
  <si>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</si>
  <si>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</si>
  <si>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</si>
  <si>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</si>
  <si>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</si>
  <si>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</si>
  <si>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</si>
  <si>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</si>
  <si>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</si>
  <si>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</si>
  <si>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</si>
  <si>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</si>
  <si>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</si>
  <si>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</si>
  <si>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</si>
  <si>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</si>
  <si>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</si>
  <si>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</si>
  <si>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</si>
  <si>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</si>
  <si>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</si>
  <si>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</si>
  <si>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</si>
  <si>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</si>
  <si>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</si>
  <si>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</si>
  <si>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</si>
  <si>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</si>
  <si>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</si>
  <si>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</si>
  <si>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</si>
  <si>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</si>
  <si>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</si>
  <si>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</si>
  <si>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</si>
  <si>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</si>
  <si>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</si>
  <si>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</si>
  <si>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</si>
  <si>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</si>
  <si>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</si>
  <si>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</si>
  <si>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</si>
  <si>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</si>
  <si>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</si>
  <si>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</si>
  <si>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</si>
  <si>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</si>
  <si>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</si>
  <si>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</si>
  <si>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</si>
  <si>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</si>
  <si>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</si>
  <si>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</si>
  <si>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</si>
  <si>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</si>
  <si>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</si>
  <si>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</si>
  <si>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</si>
  <si>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</si>
  <si>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</si>
  <si>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</si>
  <si>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</si>
  <si>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</si>
  <si>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</si>
  <si>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</si>
  <si>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</si>
  <si>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</si>
  <si>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</si>
  <si>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</si>
  <si>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</si>
  <si>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</si>
  <si>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</si>
  <si>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</si>
  <si>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</si>
  <si>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</si>
  <si>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</si>
  <si>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</si>
  <si>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</si>
  <si>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</si>
  <si>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</si>
  <si>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</si>
  <si>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</si>
  <si>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</si>
  <si>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</si>
  <si>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</si>
  <si>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</si>
  <si>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</si>
  <si>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</si>
  <si>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</si>
  <si>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</si>
  <si>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</si>
  <si>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</si>
  <si>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</si>
  <si>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</si>
  <si>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</si>
  <si>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</si>
  <si>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</si>
  <si>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</si>
  <si>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</si>
  <si>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</si>
  <si>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</si>
  <si>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</si>
  <si>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</si>
  <si>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</si>
  <si>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</si>
  <si>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</si>
  <si>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</si>
  <si>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</si>
  <si>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</si>
  <si>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</si>
  <si>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</si>
  <si>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</si>
  <si>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</si>
  <si>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</si>
  <si>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</si>
  <si>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</si>
  <si>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</si>
  <si>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</si>
  <si>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</si>
  <si>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</si>
  <si>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</si>
  <si>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</si>
  <si>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</si>
  <si>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</si>
  <si>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</si>
  <si>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</si>
  <si>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</si>
  <si>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</si>
  <si>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</si>
  <si>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</si>
  <si>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</si>
  <si>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</si>
  <si>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</si>
  <si>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</si>
  <si>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</si>
  <si>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</si>
  <si>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</si>
  <si>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</si>
  <si>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</si>
  <si>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</si>
  <si>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</si>
  <si>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</si>
  <si>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</si>
  <si>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</si>
  <si>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</si>
  <si>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</si>
  <si>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</si>
  <si>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</si>
  <si>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</si>
  <si>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</si>
  <si>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</si>
  <si>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</si>
  <si>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</si>
  <si>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</si>
  <si>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</si>
  <si>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</si>
  <si>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</si>
  <si>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</si>
  <si>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</si>
  <si>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</si>
  <si>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</si>
  <si>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</si>
  <si>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</si>
  <si>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</si>
  <si>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</si>
  <si>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</si>
  <si>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</si>
  <si>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</si>
  <si>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</si>
  <si>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</si>
  <si>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</si>
  <si>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</si>
  <si>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</si>
  <si>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</si>
  <si>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</si>
  <si>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</si>
  <si>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</si>
  <si>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</si>
  <si>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</si>
  <si>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</si>
  <si>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</si>
  <si>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</si>
  <si>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</si>
  <si>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</si>
  <si>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</si>
  <si>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</si>
  <si>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</si>
  <si>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</si>
  <si>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</si>
  <si>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</si>
  <si>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</si>
  <si>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</si>
  <si>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</si>
  <si>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</si>
  <si>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</si>
  <si>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</si>
  <si>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</si>
  <si>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</si>
  <si>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</si>
  <si>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</si>
  <si>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</si>
  <si>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</si>
  <si>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</si>
  <si>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</si>
  <si>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</si>
  <si>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</si>
  <si>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</si>
  <si>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</si>
  <si>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</si>
  <si>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</si>
  <si>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</si>
  <si>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</si>
  <si>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</si>
  <si>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</si>
  <si>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</si>
  <si>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</si>
  <si>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</si>
  <si>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</si>
  <si>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</si>
  <si>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</si>
  <si>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</si>
  <si>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</si>
  <si>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</si>
  <si>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</si>
  <si>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</si>
  <si>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</si>
  <si>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</si>
  <si>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</si>
  <si>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</si>
  <si>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</si>
  <si>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</si>
  <si>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</si>
  <si>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</si>
  <si>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</si>
  <si>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</si>
  <si>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</si>
  <si>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</si>
  <si>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</si>
  <si>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</si>
  <si>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</si>
  <si>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</si>
  <si>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</si>
  <si>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</si>
  <si>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</si>
  <si>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</si>
  <si>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</si>
  <si>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</si>
  <si>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</si>
  <si>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</si>
  <si>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</si>
  <si>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</si>
  <si>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</si>
  <si>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</si>
  <si>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</si>
  <si>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</si>
  <si>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</si>
  <si>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</si>
  <si>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</si>
  <si>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</si>
  <si>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</si>
  <si>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</si>
  <si>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</si>
  <si>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</si>
  <si>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</si>
  <si>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</si>
  <si>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</si>
  <si>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</si>
  <si>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</si>
  <si>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</si>
  <si>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</si>
  <si>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</si>
  <si>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</si>
  <si>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</si>
  <si>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</si>
  <si>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</si>
  <si>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</si>
  <si>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</si>
  <si>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</si>
  <si>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</si>
  <si>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</si>
  <si>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</si>
  <si>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</si>
  <si>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</si>
  <si>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</si>
  <si>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</si>
  <si>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</si>
  <si>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</si>
  <si>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</si>
  <si>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</si>
  <si>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</si>
  <si>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</si>
  <si>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</si>
  <si>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</si>
  <si>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</si>
  <si>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</si>
  <si>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</si>
  <si>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</si>
  <si>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</si>
  <si>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</si>
  <si>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</si>
  <si>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</si>
  <si>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</si>
  <si>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</si>
  <si>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</si>
  <si>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</si>
  <si>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</si>
  <si>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</si>
  <si>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</si>
  <si>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</si>
  <si>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</si>
  <si>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</si>
  <si>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</si>
  <si>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</si>
  <si>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</si>
  <si>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</si>
  <si>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</si>
  <si>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</si>
  <si>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</si>
  <si>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</si>
  <si>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</si>
  <si>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</si>
  <si>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</si>
  <si>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</si>
  <si>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</si>
  <si>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</si>
  <si>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</si>
  <si>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</si>
  <si>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</si>
  <si>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</si>
  <si>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</si>
  <si>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</si>
  <si>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</si>
  <si>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</si>
  <si>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</si>
  <si>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</si>
  <si>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</si>
  <si>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</si>
  <si>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</si>
  <si>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</si>
  <si>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</si>
  <si>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</si>
  <si>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</si>
  <si>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</si>
  <si>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</si>
  <si>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</si>
  <si>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</si>
  <si>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</si>
  <si>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</si>
  <si>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</si>
  <si>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</si>
  <si>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</si>
  <si>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</si>
  <si>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</si>
  <si>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</si>
  <si>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</si>
  <si>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</si>
  <si>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</si>
  <si>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</si>
  <si>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</si>
  <si>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</si>
  <si>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</si>
  <si>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</si>
  <si>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</si>
  <si>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</si>
  <si>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</si>
  <si>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</si>
  <si>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</si>
  <si>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</si>
  <si>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</si>
  <si>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</si>
  <si>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</si>
  <si>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</si>
  <si>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</si>
  <si>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</si>
  <si>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</si>
  <si>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</si>
  <si>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</si>
  <si>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</si>
  <si>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</si>
  <si>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</si>
  <si>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</si>
  <si>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</si>
  <si>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</si>
  <si>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</si>
  <si>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</si>
  <si>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</si>
  <si>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</si>
  <si>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</si>
  <si>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</si>
  <si>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</si>
  <si>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</si>
  <si>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</si>
  <si>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</si>
  <si>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</si>
  <si>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</si>
  <si>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</si>
  <si>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</si>
  <si>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</si>
  <si>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</si>
  <si>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</si>
  <si>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</si>
  <si>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</si>
  <si>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</si>
  <si>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</si>
  <si>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</si>
  <si>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</si>
  <si>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</si>
  <si>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</si>
  <si>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</si>
  <si>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</si>
  <si>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</si>
  <si>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</si>
  <si>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</si>
  <si>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</si>
  <si>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</si>
  <si>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</si>
  <si>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</si>
  <si>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</si>
  <si>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</si>
  <si>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</si>
  <si>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</si>
  <si>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</si>
  <si>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</si>
  <si>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</si>
  <si>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</si>
  <si>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</si>
  <si>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</si>
  <si>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</si>
  <si>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</si>
  <si>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</si>
  <si>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</si>
  <si>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</si>
  <si>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</si>
  <si>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</si>
  <si>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</si>
  <si>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</si>
  <si>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</si>
  <si>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</si>
  <si>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</si>
  <si>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</si>
  <si>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</si>
  <si>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</si>
  <si>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</si>
  <si>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</si>
  <si>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</si>
  <si>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</si>
  <si>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</si>
  <si>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</si>
  <si>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</si>
  <si>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</si>
  <si>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</si>
  <si>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</si>
  <si>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</si>
  <si>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</si>
  <si>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</si>
  <si>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</si>
  <si>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</si>
  <si>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</si>
  <si>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</si>
  <si>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</si>
  <si>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</si>
  <si>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</si>
  <si>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</si>
  <si>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</si>
  <si>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</si>
  <si>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</si>
  <si>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</si>
  <si>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</si>
  <si>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</si>
  <si>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</si>
  <si>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</si>
  <si>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</si>
  <si>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</si>
  <si>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</si>
  <si>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</si>
  <si>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</si>
  <si>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</si>
  <si>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</si>
  <si>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</si>
  <si>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</si>
  <si>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</si>
  <si>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</si>
  <si>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</si>
  <si>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</si>
  <si>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</si>
  <si>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</si>
  <si>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</si>
  <si>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</si>
  <si>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</si>
  <si>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</si>
  <si>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</si>
  <si>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</si>
  <si>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</si>
  <si>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</si>
  <si>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</si>
  <si>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</si>
  <si>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</si>
  <si>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</si>
  <si>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</si>
  <si>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</si>
  <si>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</si>
  <si>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</si>
  <si>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</si>
  <si>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</si>
  <si>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</si>
  <si>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</si>
  <si>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</si>
  <si>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</si>
  <si>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</si>
  <si>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</si>
  <si>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</si>
  <si>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</si>
  <si>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</si>
  <si>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</si>
  <si>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</si>
  <si>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</si>
  <si>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</si>
  <si>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</si>
  <si>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</si>
  <si>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</si>
  <si>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</si>
  <si>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</si>
  <si>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</si>
  <si>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</si>
  <si>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</si>
  <si>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</si>
  <si>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</si>
  <si>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</si>
  <si>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</si>
  <si>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</si>
  <si>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</si>
  <si>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</si>
  <si>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</si>
  <si>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</si>
  <si>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</si>
  <si>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</si>
  <si>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</si>
  <si>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</si>
  <si>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</si>
  <si>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</si>
  <si>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</si>
  <si>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</si>
  <si>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</si>
  <si>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</si>
  <si>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</si>
  <si>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</si>
  <si>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</si>
  <si>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</si>
  <si>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</si>
  <si>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</si>
  <si>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</si>
  <si>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</si>
  <si>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</si>
  <si>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</si>
  <si>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</si>
  <si>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</si>
  <si>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</si>
  <si>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</si>
  <si>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</si>
  <si>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</si>
  <si>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</si>
  <si>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</si>
  <si>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</si>
  <si>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</si>
  <si>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</si>
  <si>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</si>
  <si>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</si>
  <si>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</si>
  <si>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</si>
  <si>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</si>
  <si>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</si>
  <si>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</si>
  <si>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</si>
  <si>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</si>
  <si>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</si>
  <si>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</si>
  <si>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</si>
  <si>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</si>
  <si>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</si>
  <si>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</si>
  <si>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</si>
  <si>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</si>
  <si>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</si>
  <si>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</si>
  <si>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</si>
  <si>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</si>
  <si>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</si>
  <si>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</si>
  <si>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</si>
  <si>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</si>
  <si>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</si>
  <si>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</si>
  <si>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</si>
  <si>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</si>
  <si>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</si>
  <si>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</si>
  <si>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</si>
  <si>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</si>
  <si>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</si>
  <si>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</si>
  <si>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</si>
  <si>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</si>
  <si>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</si>
  <si>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</si>
  <si>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</si>
  <si>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</si>
  <si>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</si>
  <si>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</si>
  <si>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</si>
  <si>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</si>
  <si>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</si>
  <si>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</si>
  <si>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</si>
  <si>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</si>
  <si>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</si>
  <si>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</si>
  <si>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</si>
  <si>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</si>
  <si>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</si>
  <si>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</si>
  <si>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</si>
  <si>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</si>
  <si>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</si>
  <si>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</si>
  <si>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</si>
  <si>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</si>
  <si>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</si>
  <si>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</si>
  <si>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</si>
  <si>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</si>
  <si>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</si>
  <si>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</si>
  <si>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</si>
  <si>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</si>
  <si>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</si>
  <si>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</si>
  <si>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</si>
  <si>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</si>
  <si>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</si>
  <si>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</si>
  <si>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</si>
  <si>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</si>
  <si>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</si>
  <si>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</si>
  <si>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</si>
  <si>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</si>
  <si>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</si>
  <si>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</si>
  <si>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</si>
  <si>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</si>
  <si>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</si>
  <si>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</si>
  <si>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</si>
  <si>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</si>
  <si>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</si>
  <si>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</si>
  <si>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</si>
  <si>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</si>
  <si>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</si>
  <si>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</si>
  <si>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</si>
  <si>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</si>
  <si>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</si>
  <si>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</si>
  <si>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</si>
  <si>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</si>
  <si>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</si>
  <si>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</si>
  <si>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</si>
  <si>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</si>
  <si>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</si>
  <si>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</si>
  <si>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</si>
  <si>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</si>
  <si>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</si>
  <si>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</si>
  <si>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</si>
  <si>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</si>
  <si>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</si>
  <si>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</si>
  <si>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</si>
  <si>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</si>
  <si>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</si>
  <si>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</si>
  <si>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</si>
  <si>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</si>
  <si>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</si>
  <si>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</si>
  <si>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</si>
  <si>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</si>
  <si>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</si>
  <si>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</si>
  <si>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</si>
  <si>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</si>
  <si>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</si>
  <si>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</si>
  <si>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</si>
  <si>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</si>
  <si>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</si>
  <si>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</si>
  <si>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</si>
  <si>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</si>
  <si>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</si>
  <si>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</si>
  <si>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</si>
  <si>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</si>
  <si>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</si>
  <si>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</si>
  <si>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</si>
  <si>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</si>
  <si>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</si>
  <si>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</si>
  <si>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</si>
  <si>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</si>
  <si>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</si>
  <si>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</si>
  <si>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</si>
  <si>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</si>
  <si>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</si>
  <si>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</si>
  <si>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</si>
  <si>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</si>
  <si>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</si>
  <si>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</si>
  <si>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</si>
  <si>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</si>
  <si>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</si>
  <si>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</si>
  <si>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</si>
  <si>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</si>
  <si>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</si>
  <si>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</si>
  <si>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</si>
  <si>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</si>
  <si>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</si>
  <si>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</si>
  <si>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</si>
  <si>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</si>
  <si>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</si>
  <si>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</si>
  <si>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</si>
  <si>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</si>
  <si>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</si>
  <si>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</si>
  <si>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</si>
  <si>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</si>
  <si>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</si>
  <si>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</si>
  <si>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</si>
  <si>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</si>
  <si>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</si>
  <si>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</si>
  <si>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</si>
  <si>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</si>
  <si>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</si>
  <si>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</si>
  <si>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</si>
  <si>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</si>
  <si>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</si>
  <si>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</si>
  <si>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</si>
  <si>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</si>
  <si>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</si>
  <si>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</si>
  <si>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</si>
  <si>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</si>
  <si>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</si>
  <si>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</si>
  <si>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</si>
  <si>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</si>
  <si>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</si>
  <si>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</si>
  <si>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</si>
  <si>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</si>
  <si>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</si>
  <si>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</si>
  <si>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</si>
  <si>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</si>
  <si>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</si>
  <si>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</si>
  <si>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</si>
  <si>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</si>
  <si>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</si>
  <si>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</si>
  <si>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</si>
  <si>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</si>
  <si>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</si>
  <si>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</si>
  <si>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</si>
  <si>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</si>
  <si>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</si>
  <si>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</si>
  <si>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</si>
  <si>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</si>
  <si>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</si>
  <si>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</si>
  <si>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</si>
  <si>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</si>
  <si>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</si>
  <si>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</si>
  <si>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</si>
  <si>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</si>
  <si>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</si>
  <si>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</si>
  <si>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</si>
  <si>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</si>
  <si>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</si>
  <si>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</si>
  <si>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</si>
  <si>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</si>
  <si>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</si>
  <si>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</si>
  <si>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</si>
  <si>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</si>
  <si>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</si>
  <si>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</si>
  <si>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</si>
  <si>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</si>
  <si>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</si>
  <si>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</si>
  <si>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</si>
  <si>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</si>
  <si>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</si>
  <si>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</si>
  <si>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</si>
  <si>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</si>
  <si>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</si>
  <si>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</si>
  <si>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</si>
  <si>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</si>
  <si>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</si>
  <si>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</si>
  <si>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</si>
  <si>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</si>
  <si>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</si>
  <si>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</si>
  <si>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</si>
  <si>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</si>
  <si>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</si>
  <si>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</si>
  <si>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</si>
  <si>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</si>
  <si>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</si>
  <si>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</si>
  <si>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</si>
  <si>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</si>
  <si>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</si>
  <si>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</si>
  <si>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</si>
  <si>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</si>
  <si>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</si>
  <si>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</si>
  <si>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</si>
  <si>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</si>
  <si>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</si>
  <si>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</si>
  <si>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</si>
  <si>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</si>
  <si>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</si>
  <si>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</si>
  <si>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</si>
  <si>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</si>
  <si>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</si>
  <si>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</si>
  <si>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</si>
  <si>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</si>
  <si>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</si>
  <si>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</si>
  <si>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</si>
  <si>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</si>
  <si>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</si>
  <si>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</si>
  <si>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</si>
  <si>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</si>
  <si>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</si>
  <si>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</si>
  <si>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</si>
  <si>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</si>
  <si>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</si>
  <si>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</si>
  <si>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</si>
  <si>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</si>
  <si>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</si>
  <si>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</si>
  <si>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</si>
  <si>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</si>
  <si>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</si>
  <si>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</si>
  <si>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</si>
  <si>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</si>
  <si>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</si>
  <si>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</si>
  <si>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</si>
  <si>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</si>
  <si>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</si>
  <si>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</si>
  <si>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</si>
  <si>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</si>
  <si>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</si>
  <si>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</si>
  <si>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</si>
  <si>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</si>
  <si>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</si>
  <si>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</si>
  <si>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</si>
  <si>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</si>
  <si>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</si>
  <si>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</si>
  <si>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</si>
  <si>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</si>
  <si>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</si>
  <si>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</si>
  <si>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</si>
  <si>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</si>
  <si>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</si>
  <si>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</si>
  <si>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</si>
  <si>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</si>
  <si>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</si>
  <si>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</si>
  <si>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</si>
  <si>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</si>
  <si>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</si>
  <si>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</si>
  <si>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</si>
  <si>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</si>
  <si>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</si>
  <si>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</si>
  <si>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</si>
  <si>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</si>
  <si>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</si>
  <si>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</si>
  <si>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</si>
  <si>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</si>
  <si>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</si>
  <si>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</si>
  <si>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</si>
  <si>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</si>
  <si>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</si>
  <si>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</si>
  <si>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</si>
  <si>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</si>
  <si>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</si>
  <si>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</si>
  <si>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</si>
  <si>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</si>
  <si>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</si>
  <si>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</si>
  <si>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</si>
  <si>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</si>
  <si>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</si>
  <si>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</si>
  <si>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</si>
  <si>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</si>
  <si>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</si>
  <si>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</si>
  <si>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</si>
  <si>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</si>
  <si>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</si>
  <si>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</si>
  <si>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</si>
  <si>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</si>
  <si>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</si>
  <si>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</si>
  <si>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</si>
  <si>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</si>
  <si>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</si>
  <si>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</si>
  <si>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</si>
  <si>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</si>
  <si>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</si>
  <si>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</si>
  <si>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</si>
  <si>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</si>
  <si>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</si>
  <si>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</si>
  <si>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</si>
  <si>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</si>
  <si>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</si>
  <si>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</si>
  <si>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</si>
  <si>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</si>
  <si>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</si>
  <si>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</si>
  <si>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</si>
  <si>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</si>
  <si>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</si>
  <si>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</si>
  <si>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</si>
  <si>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</si>
  <si>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</si>
  <si>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</si>
  <si>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</si>
  <si>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</si>
  <si>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</si>
  <si>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</si>
  <si>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</si>
  <si>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</si>
  <si>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</si>
  <si>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</si>
  <si>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</si>
  <si>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</si>
  <si>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</si>
  <si>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</si>
  <si>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</si>
  <si>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</si>
  <si>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</si>
  <si>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</si>
  <si>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</si>
  <si>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</si>
  <si>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</si>
  <si>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</si>
  <si>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</si>
  <si>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</si>
  <si>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</si>
  <si>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</si>
  <si>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</si>
  <si>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</si>
  <si>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</si>
  <si>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</si>
  <si>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</si>
  <si>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</si>
  <si>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</si>
  <si>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</si>
  <si>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</si>
  <si>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</si>
  <si>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</si>
  <si>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</si>
  <si>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</si>
  <si>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</si>
  <si>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</si>
  <si>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</si>
  <si>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</si>
  <si>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</si>
  <si>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</si>
  <si>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</si>
  <si>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</si>
  <si>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</si>
  <si>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</si>
  <si>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</si>
  <si>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</si>
  <si>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</si>
  <si>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</si>
  <si>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</si>
  <si>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</si>
  <si>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</si>
  <si>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</si>
  <si>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</si>
  <si>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</si>
  <si>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</si>
  <si>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</si>
  <si>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</si>
  <si>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</si>
  <si>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</si>
  <si>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</si>
  <si>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</si>
  <si>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</si>
  <si>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</si>
  <si>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</si>
  <si>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</si>
  <si>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</si>
  <si>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</si>
  <si>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</si>
  <si>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</si>
  <si>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</si>
  <si>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</si>
  <si>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</si>
  <si>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</si>
  <si>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</si>
  <si>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</si>
  <si>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</si>
  <si>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</si>
  <si>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</si>
  <si>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</si>
  <si>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</si>
  <si>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</si>
  <si>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</si>
  <si>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</si>
  <si>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</si>
  <si>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</si>
  <si>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</si>
  <si>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</si>
  <si>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</si>
  <si>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</si>
  <si>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</si>
  <si>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</si>
  <si>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</si>
  <si>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</si>
  <si>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</si>
  <si>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</si>
  <si>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</si>
  <si>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</si>
  <si>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</si>
  <si>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</si>
  <si>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</si>
  <si>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</si>
  <si>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</si>
  <si>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</si>
  <si>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</si>
  <si>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</si>
  <si>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</si>
  <si>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</si>
  <si>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</si>
  <si>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</si>
  <si>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</si>
  <si>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</si>
  <si>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</si>
  <si>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</si>
  <si>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</si>
  <si>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</si>
  <si>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</si>
  <si>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</si>
  <si>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</si>
  <si>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</si>
  <si>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</si>
  <si>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</si>
  <si>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</si>
  <si>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</si>
  <si>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</si>
  <si>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</si>
  <si>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</si>
  <si>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</si>
  <si>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</si>
  <si>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</si>
  <si>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</si>
  <si>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</si>
  <si>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</si>
  <si>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</si>
  <si>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</si>
  <si>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</si>
  <si>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</si>
  <si>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</si>
  <si>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</si>
  <si>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</si>
  <si>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</si>
  <si>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</si>
  <si>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</si>
  <si>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</si>
  <si>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</si>
  <si>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</si>
  <si>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</si>
  <si>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</si>
  <si>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</si>
  <si>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</si>
  <si>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</si>
  <si>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</si>
  <si>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</si>
  <si>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</si>
  <si>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</si>
  <si>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</si>
  <si>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</si>
  <si>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</si>
  <si>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</si>
  <si>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</si>
  <si>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</si>
  <si>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</si>
  <si>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</si>
  <si>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</si>
  <si>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</si>
  <si>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</si>
  <si>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</si>
  <si>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</si>
  <si>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</si>
  <si>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</si>
  <si>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</si>
  <si>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</si>
  <si>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</si>
  <si>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</si>
  <si>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</si>
  <si>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</si>
  <si>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</si>
  <si>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</si>
  <si>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</si>
  <si>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</si>
  <si>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</si>
  <si>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</si>
  <si>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</si>
  <si>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</si>
  <si>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</si>
  <si>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</si>
  <si>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</si>
  <si>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</si>
  <si>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</si>
  <si>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</si>
  <si>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</si>
  <si>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</si>
  <si>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</si>
  <si>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</si>
  <si>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</si>
  <si>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</si>
  <si>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</si>
  <si>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</si>
  <si>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</si>
  <si>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</si>
  <si>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</si>
  <si>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</si>
  <si>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</si>
  <si>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</si>
  <si>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</si>
  <si>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</si>
  <si>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</si>
  <si>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</si>
  <si>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</si>
  <si>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</si>
  <si>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</si>
  <si>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</si>
  <si>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</si>
  <si>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</si>
  <si>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</si>
  <si>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</si>
  <si>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</si>
  <si>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</si>
  <si>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</si>
  <si>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</si>
  <si>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</si>
  <si>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</si>
  <si>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</si>
  <si>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</si>
  <si>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</si>
  <si>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</si>
  <si>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</si>
  <si>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</si>
  <si>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</si>
  <si>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</si>
  <si>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</si>
  <si>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</si>
  <si>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</si>
  <si>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</si>
  <si>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</si>
  <si>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</si>
  <si>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</si>
  <si>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</si>
  <si>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</si>
  <si>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</si>
  <si>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</si>
  <si>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</si>
  <si>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</si>
  <si>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</si>
  <si>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</si>
  <si>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</si>
  <si>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</si>
  <si>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</si>
  <si>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</si>
  <si>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</si>
  <si>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</si>
  <si>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</si>
  <si>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</si>
  <si>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</si>
  <si>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</si>
  <si>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</si>
  <si>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</si>
  <si>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</si>
  <si>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</si>
  <si>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</si>
  <si>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</si>
  <si>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</si>
  <si>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</si>
  <si>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</si>
  <si>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</si>
  <si>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</si>
  <si>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</si>
  <si>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</si>
  <si>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</si>
  <si>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</si>
  <si>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</si>
  <si>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</si>
  <si>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</si>
  <si>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</si>
  <si>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</si>
  <si>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</si>
  <si>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</si>
  <si>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</si>
  <si>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</si>
  <si>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</si>
  <si>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</si>
  <si>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</si>
  <si>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</si>
  <si>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</si>
  <si>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</si>
  <si>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</si>
  <si>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</si>
  <si>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</si>
  <si>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</si>
  <si>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</si>
  <si>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</si>
  <si>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</si>
  <si>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</si>
  <si>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</si>
  <si>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</si>
  <si>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</si>
  <si>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</si>
  <si>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</si>
  <si>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</si>
  <si>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</si>
  <si>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</si>
  <si>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</si>
  <si>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</si>
  <si>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</si>
  <si>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</si>
  <si>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</si>
  <si>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</si>
  <si>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</si>
  <si>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</si>
  <si>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</si>
  <si>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</si>
  <si>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</si>
  <si>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</si>
  <si>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</si>
  <si>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</si>
  <si>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</si>
  <si>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</si>
  <si>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</si>
  <si>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</si>
  <si>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</si>
  <si>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</si>
  <si>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</si>
  <si>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</si>
  <si>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</si>
  <si>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</si>
  <si>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</si>
  <si>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</si>
  <si>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</si>
  <si>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</si>
  <si>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</si>
  <si>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</si>
  <si>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</si>
  <si>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</si>
  <si>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</si>
  <si>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</si>
  <si>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</si>
  <si>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</si>
  <si>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</si>
  <si>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</si>
  <si>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</si>
  <si>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</si>
  <si>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</si>
  <si>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</si>
  <si>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</si>
  <si>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</si>
  <si>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</si>
  <si>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</si>
  <si>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</si>
  <si>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</si>
  <si>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</si>
  <si>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</si>
  <si>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</si>
  <si>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</si>
  <si>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</si>
  <si>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</si>
  <si>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</si>
  <si>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</si>
  <si>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</si>
  <si>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</si>
  <si>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</si>
  <si>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</si>
  <si>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</si>
  <si>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</si>
  <si>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</si>
  <si>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</si>
  <si>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</si>
  <si>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</si>
  <si>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</si>
  <si>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</si>
  <si>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</si>
  <si>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</si>
  <si>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</si>
  <si>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</si>
  <si>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</si>
  <si>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</si>
  <si>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</si>
  <si>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</si>
  <si>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</si>
  <si>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</si>
  <si>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</si>
  <si>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</si>
  <si>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</si>
  <si>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</si>
  <si>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</si>
  <si>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</si>
  <si>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</si>
  <si>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</si>
  <si>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</si>
  <si>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</si>
  <si>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</si>
  <si>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</si>
  <si>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</si>
  <si>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</si>
  <si>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</si>
  <si>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</si>
  <si>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</si>
  <si>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</si>
  <si>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</si>
  <si>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</si>
  <si>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</si>
  <si>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</si>
  <si>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</si>
  <si>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</si>
  <si>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</si>
  <si>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</si>
  <si>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</si>
  <si>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</si>
  <si>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</si>
  <si>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</si>
  <si>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</si>
  <si>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</si>
  <si>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</si>
  <si>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</si>
  <si>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</si>
  <si>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</si>
  <si>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</si>
  <si>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</si>
  <si>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</si>
  <si>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</si>
  <si>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</si>
  <si>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</si>
  <si>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</si>
  <si>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</si>
  <si>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</si>
  <si>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</si>
  <si>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</si>
  <si>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</si>
  <si>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</si>
  <si>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</si>
  <si>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</si>
  <si>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</si>
  <si>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</si>
  <si>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</si>
  <si>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</si>
  <si>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</si>
  <si>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</si>
  <si>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</si>
  <si>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</si>
  <si>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</si>
  <si>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</si>
  <si>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</si>
  <si>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</si>
  <si>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</si>
  <si>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</si>
  <si>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</si>
  <si>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</si>
  <si>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</si>
  <si>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</si>
  <si>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</si>
  <si>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</si>
  <si>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</si>
  <si>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</si>
  <si>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</si>
  <si>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</si>
  <si>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</si>
  <si>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</si>
  <si>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</si>
  <si>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</si>
  <si>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</si>
  <si>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</si>
  <si>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</si>
  <si>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</si>
  <si>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</si>
  <si>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</si>
  <si>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</si>
  <si>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</si>
  <si>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</si>
  <si>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</si>
  <si>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</si>
  <si>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</si>
  <si>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</si>
  <si>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</si>
  <si>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</si>
  <si>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</si>
  <si>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</si>
  <si>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</si>
  <si>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</si>
  <si>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</si>
  <si>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</si>
  <si>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</si>
  <si>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</si>
  <si>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</si>
  <si>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</si>
  <si>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</si>
  <si>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</si>
  <si>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</si>
  <si>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</si>
  <si>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</si>
  <si>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</si>
  <si>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</si>
  <si>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</si>
  <si>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</si>
  <si>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</si>
  <si>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</si>
  <si>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</si>
  <si>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</si>
  <si>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</si>
  <si>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</si>
  <si>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</si>
  <si>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</si>
  <si>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</si>
  <si>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</si>
  <si>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</si>
  <si>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</si>
  <si>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</si>
  <si>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</si>
  <si>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</si>
  <si>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</si>
  <si>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</si>
  <si>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</si>
  <si>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</si>
  <si>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</si>
  <si>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</si>
  <si>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</si>
  <si>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</si>
  <si>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</si>
  <si>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</si>
  <si>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</si>
  <si>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</si>
  <si>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</si>
  <si>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</si>
  <si>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</si>
  <si>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</si>
  <si>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</si>
  <si>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</si>
  <si>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</si>
  <si>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</si>
  <si>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</si>
  <si>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</si>
  <si>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</si>
  <si>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</si>
  <si>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</si>
  <si>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</si>
  <si>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</si>
  <si>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</si>
  <si>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</si>
  <si>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</si>
  <si>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</si>
  <si>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</si>
  <si>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</si>
  <si>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</si>
  <si>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</si>
  <si>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</si>
  <si>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</si>
  <si>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</si>
  <si>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</si>
  <si>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</si>
  <si>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</si>
  <si>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</si>
  <si>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</si>
  <si>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</si>
  <si>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</si>
  <si>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</si>
  <si>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</si>
  <si>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</si>
  <si>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</si>
  <si>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</si>
  <si>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</si>
  <si>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</si>
  <si>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</si>
  <si>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</si>
  <si>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</si>
  <si>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</si>
  <si>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</si>
  <si>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</si>
  <si>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</si>
  <si>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</si>
  <si>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</si>
  <si>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</si>
  <si>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</si>
  <si>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</si>
  <si>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</si>
  <si>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</si>
  <si>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</si>
  <si>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</si>
  <si>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</si>
  <si>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</si>
  <si>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</si>
  <si>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</si>
  <si>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</si>
  <si>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</si>
  <si>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</si>
  <si>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</si>
  <si>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</si>
  <si>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</si>
  <si>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</si>
  <si>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</si>
  <si>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</si>
  <si>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</si>
  <si>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</si>
  <si>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</si>
  <si>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</si>
  <si>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</si>
  <si>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</si>
  <si>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</si>
  <si>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</si>
  <si>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</si>
  <si>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</si>
  <si>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</si>
  <si>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</si>
  <si>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</si>
  <si>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</si>
  <si>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</si>
  <si>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</si>
  <si>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</si>
  <si>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</si>
  <si>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</si>
  <si>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</si>
  <si>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</si>
  <si>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</si>
  <si>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</si>
  <si>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</si>
  <si>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</si>
  <si>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</si>
  <si>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</si>
  <si>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</si>
  <si>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</si>
  <si>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</si>
  <si>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</si>
  <si>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</si>
  <si>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</si>
  <si>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</si>
  <si>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</si>
  <si>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</si>
  <si>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</si>
  <si>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</si>
  <si>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</si>
  <si>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</si>
  <si>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</si>
  <si>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</si>
  <si>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</si>
  <si>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</si>
  <si>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</si>
  <si>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</si>
  <si>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</si>
  <si>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</si>
  <si>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</si>
  <si>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</si>
  <si>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</si>
  <si>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</si>
  <si>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</si>
  <si>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</si>
  <si>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</si>
  <si>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</si>
  <si>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</si>
  <si>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</si>
  <si>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</si>
  <si>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</si>
  <si>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</si>
  <si>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</si>
  <si>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</si>
  <si>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</si>
  <si>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</si>
  <si>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</si>
  <si>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</si>
  <si>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</si>
  <si>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</si>
  <si>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</si>
  <si>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</si>
  <si>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</si>
  <si>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</si>
  <si>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</si>
  <si>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</si>
  <si>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</si>
  <si>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</si>
  <si>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</si>
  <si>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</si>
  <si>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</si>
  <si>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</si>
  <si>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</si>
  <si>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</si>
  <si>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</si>
  <si>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</si>
  <si>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</si>
  <si>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</si>
  <si>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</si>
  <si>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</si>
  <si>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</si>
  <si>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</si>
  <si>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</si>
  <si>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</si>
  <si>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</si>
  <si>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</si>
  <si>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</si>
  <si>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</si>
  <si>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</si>
  <si>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</si>
  <si>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</si>
  <si>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</si>
  <si>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</si>
  <si>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</si>
  <si>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</si>
  <si>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</si>
  <si>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</si>
  <si>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</si>
  <si>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</si>
  <si>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</si>
  <si>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</si>
  <si>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</si>
  <si>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</si>
  <si>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</si>
  <si>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</si>
  <si>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</si>
  <si>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</si>
  <si>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</si>
  <si>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</si>
  <si>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</si>
  <si>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</si>
  <si>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</si>
  <si>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</si>
  <si>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</si>
  <si>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</si>
  <si>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</si>
  <si>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</si>
  <si>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</si>
  <si>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</si>
  <si>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</si>
  <si>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</si>
  <si>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</si>
  <si>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</si>
  <si>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</si>
  <si>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</si>
  <si>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</si>
  <si>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</si>
  <si>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</si>
  <si>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</si>
  <si>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</si>
  <si>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</si>
  <si>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</si>
  <si>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</si>
  <si>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</si>
  <si>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</si>
  <si>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</si>
  <si>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</si>
  <si>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</si>
  <si>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</si>
  <si>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</si>
  <si>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</si>
  <si>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</si>
  <si>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</si>
  <si>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</si>
  <si>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</si>
  <si>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</si>
  <si>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</si>
  <si>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</si>
  <si>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</si>
  <si>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</si>
  <si>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</si>
  <si>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</si>
  <si>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</si>
  <si>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</si>
  <si>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</si>
  <si>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</si>
  <si>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</si>
  <si>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</si>
  <si>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</si>
  <si>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</si>
  <si>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</si>
  <si>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</si>
  <si>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</si>
  <si>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</si>
  <si>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</si>
  <si>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</si>
  <si>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</si>
  <si>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</si>
  <si>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</si>
  <si>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</si>
  <si>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</si>
  <si>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</si>
  <si>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</si>
  <si>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</si>
  <si>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</si>
  <si>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</si>
  <si>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</si>
  <si>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</si>
  <si>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</si>
  <si>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</si>
  <si>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</si>
  <si>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</si>
  <si>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</si>
  <si>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</si>
  <si>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</si>
  <si>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</si>
  <si>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</si>
  <si>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</si>
  <si>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</si>
  <si>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</si>
  <si>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</si>
  <si>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</si>
  <si>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</si>
  <si>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</si>
  <si>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</si>
  <si>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</si>
  <si>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</si>
  <si>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</si>
  <si>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</si>
  <si>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</si>
  <si>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</si>
  <si>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</si>
  <si>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</si>
  <si>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</si>
  <si>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</si>
  <si>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</si>
  <si>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</si>
  <si>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</si>
  <si>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</si>
  <si>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</si>
  <si>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</si>
  <si>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</si>
  <si>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</si>
  <si>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</si>
  <si>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</si>
  <si>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</si>
  <si>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</si>
  <si>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</si>
  <si>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</si>
  <si>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</si>
  <si>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</si>
  <si>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</si>
  <si>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</si>
  <si>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</si>
  <si>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</si>
  <si>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</si>
  <si>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</si>
  <si>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</si>
  <si>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</si>
  <si>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</si>
  <si>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</si>
  <si>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</si>
  <si>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</si>
  <si>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</si>
  <si>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</si>
  <si>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</si>
  <si>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</si>
  <si>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</si>
  <si>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</si>
  <si>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</si>
  <si>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</si>
  <si>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</si>
  <si>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</si>
  <si>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</si>
  <si>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</si>
  <si>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</si>
  <si>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</si>
  <si>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</si>
  <si>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</si>
  <si>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</si>
  <si>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</si>
  <si>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</si>
  <si>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</si>
  <si>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</si>
  <si>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</si>
  <si>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</si>
  <si>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</si>
  <si>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</si>
  <si>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</si>
  <si>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</si>
  <si>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</si>
  <si>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</si>
  <si>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</si>
  <si>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</si>
  <si>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</si>
  <si>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</si>
  <si>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</si>
  <si>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</si>
  <si>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</si>
  <si>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</si>
  <si>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</si>
  <si>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</si>
  <si>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</si>
  <si>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</si>
  <si>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</si>
  <si>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</si>
  <si>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</si>
  <si>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</si>
  <si>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</si>
  <si>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</si>
  <si>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</si>
  <si>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</si>
  <si>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</si>
  <si>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</si>
  <si>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</si>
  <si>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</si>
  <si>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</si>
  <si>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</si>
  <si>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</si>
  <si>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</si>
  <si>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</si>
  <si>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</si>
  <si>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</si>
  <si>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</si>
  <si>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</si>
  <si>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</si>
  <si>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</si>
  <si>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</si>
  <si>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</si>
  <si>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</si>
  <si>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</si>
  <si>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</si>
  <si>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</si>
  <si>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</si>
  <si>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</si>
  <si>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</si>
  <si>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</si>
  <si>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</si>
  <si>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</si>
  <si>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</si>
  <si>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</si>
  <si>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</si>
  <si>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</si>
  <si>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</si>
  <si>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</si>
  <si>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</si>
  <si>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</si>
  <si>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</si>
  <si>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</si>
  <si>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</si>
  <si>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</si>
  <si>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</si>
  <si>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</si>
  <si>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</si>
  <si>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</si>
  <si>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</si>
  <si>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</si>
  <si>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</si>
  <si>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</si>
  <si>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</si>
  <si>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</si>
  <si>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</si>
  <si>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</si>
  <si>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</si>
  <si>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</si>
  <si>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</si>
  <si>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</si>
  <si>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</si>
  <si>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</si>
  <si>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</si>
  <si>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</si>
  <si>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</si>
  <si>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</si>
  <si>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</si>
  <si>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</si>
  <si>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</si>
  <si>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</si>
  <si>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</si>
  <si>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</si>
  <si>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</si>
  <si>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</si>
  <si>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</si>
  <si>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</si>
  <si>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</si>
  <si>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</si>
  <si>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</si>
  <si>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</si>
  <si>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</si>
  <si>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</si>
  <si>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</si>
  <si>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</si>
  <si>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</si>
  <si>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</si>
  <si>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</si>
  <si>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</si>
  <si>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</si>
  <si>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</si>
  <si>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</si>
  <si>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</si>
  <si>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</si>
  <si>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</si>
  <si>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</si>
  <si>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</si>
  <si>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</si>
  <si>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</si>
  <si>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</si>
  <si>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</si>
  <si>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</si>
  <si>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</si>
  <si>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</si>
  <si>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</si>
  <si>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</si>
  <si>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</si>
  <si>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</si>
  <si>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</si>
  <si>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</si>
  <si>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</si>
  <si>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</si>
  <si>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</si>
  <si>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</si>
  <si>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</si>
  <si>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</si>
  <si>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</si>
  <si>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</si>
  <si>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</si>
  <si>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</si>
  <si>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</si>
  <si>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</si>
  <si>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</si>
  <si>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</si>
  <si>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</si>
  <si>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</si>
  <si>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</si>
  <si>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</si>
  <si>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</si>
  <si>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</si>
  <si>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</si>
  <si>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</si>
  <si>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</si>
  <si>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</si>
  <si>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</si>
  <si>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</si>
  <si>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</si>
  <si>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</si>
  <si>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</si>
  <si>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</si>
  <si>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</si>
  <si>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</si>
  <si>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</si>
  <si>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</si>
  <si>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</si>
  <si>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</si>
  <si>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</si>
  <si>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</si>
  <si>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</si>
  <si>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</si>
  <si>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</si>
  <si>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</si>
  <si>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</si>
  <si>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</si>
  <si>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</si>
  <si>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</si>
  <si>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</si>
  <si>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</si>
  <si>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</si>
  <si>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</si>
  <si>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</si>
  <si>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</si>
  <si>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</si>
  <si>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</si>
  <si>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</si>
  <si>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</si>
  <si>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</si>
  <si>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</si>
  <si>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</si>
  <si>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</si>
  <si>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</si>
  <si>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</si>
  <si>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</si>
  <si>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</si>
  <si>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</si>
  <si>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</si>
  <si>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</si>
  <si>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</si>
  <si>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</si>
  <si>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</si>
  <si>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</si>
  <si>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</si>
  <si>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</si>
  <si>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</si>
  <si>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</si>
  <si>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</si>
  <si>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</si>
  <si>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</si>
  <si>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</si>
  <si>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</si>
  <si>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</si>
  <si>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</si>
  <si>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</si>
  <si>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</si>
  <si>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</si>
  <si>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</si>
  <si>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</si>
  <si>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</si>
  <si>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</si>
  <si>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</si>
  <si>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</si>
  <si>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</si>
  <si>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</si>
  <si>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</si>
  <si>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</si>
  <si>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</si>
  <si>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</si>
  <si>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</si>
  <si>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</si>
  <si>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</si>
  <si>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</si>
  <si>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</si>
  <si>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</si>
  <si>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</si>
  <si>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</si>
  <si>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</si>
  <si>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</si>
  <si>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</si>
  <si>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</si>
  <si>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</si>
  <si>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</si>
  <si>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</si>
  <si>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</si>
  <si>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</si>
  <si>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</si>
  <si>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</si>
  <si>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</si>
  <si>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</si>
  <si>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</si>
  <si>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</si>
  <si>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</si>
  <si>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</si>
  <si>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</si>
  <si>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</si>
  <si>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</si>
  <si>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</si>
  <si>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</si>
  <si>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</si>
  <si>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</si>
  <si>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</si>
  <si>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</si>
  <si>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</si>
  <si>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</si>
  <si>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</si>
  <si>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</si>
  <si>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</si>
  <si>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</si>
  <si>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</si>
  <si>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</si>
  <si>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</si>
  <si>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</si>
  <si>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</si>
  <si>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</si>
  <si>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</si>
  <si>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</si>
  <si>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</si>
  <si>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</si>
  <si>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</si>
  <si>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</si>
  <si>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</si>
  <si>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</si>
  <si>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</si>
  <si>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</si>
  <si>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</si>
  <si>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</si>
  <si>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</si>
  <si>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</si>
  <si>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</si>
  <si>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</si>
  <si>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</si>
  <si>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</si>
  <si>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</si>
  <si>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</si>
  <si>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</si>
  <si>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</si>
  <si>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</si>
  <si>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</si>
  <si>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</si>
  <si>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</si>
  <si>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</si>
  <si>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</si>
  <si>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</si>
  <si>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</si>
  <si>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</si>
  <si>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</si>
  <si>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</si>
  <si>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</si>
  <si>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</si>
  <si>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</si>
  <si>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</si>
  <si>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</si>
  <si>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</si>
  <si>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</si>
  <si>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</si>
  <si>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</si>
  <si>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</si>
  <si>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</si>
  <si>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</si>
  <si>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</si>
  <si>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</si>
  <si>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</si>
  <si>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</si>
  <si>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</si>
  <si>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</si>
  <si>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</si>
  <si>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</si>
  <si>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</si>
  <si>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</si>
  <si>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</si>
  <si>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</si>
  <si>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</si>
  <si>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</si>
  <si>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</si>
  <si>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</si>
  <si>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</si>
  <si>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</si>
  <si>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</si>
  <si>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</si>
  <si>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</si>
  <si>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</si>
  <si>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</si>
  <si>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</si>
  <si>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</si>
  <si>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</si>
  <si>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</si>
  <si>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</si>
  <si>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</si>
  <si>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</si>
  <si>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</si>
  <si>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</si>
  <si>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</si>
  <si>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</si>
  <si>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</si>
  <si>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</si>
  <si>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</si>
  <si>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</si>
  <si>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</si>
  <si>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</si>
  <si>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</si>
  <si>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</si>
  <si>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</si>
  <si>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</si>
  <si>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</si>
  <si>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</si>
  <si>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</si>
  <si>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</si>
  <si>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</si>
  <si>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</si>
  <si>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</si>
  <si>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</si>
  <si>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</si>
  <si>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</si>
  <si>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</si>
  <si>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</si>
  <si>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</si>
  <si>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</si>
  <si>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</si>
  <si>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</si>
  <si>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</si>
  <si>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</si>
  <si>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</si>
  <si>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</si>
  <si>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</si>
  <si>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</si>
  <si>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</si>
  <si>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</si>
  <si>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</si>
  <si>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</si>
  <si>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</si>
  <si>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</si>
  <si>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</si>
  <si>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</si>
  <si>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</si>
  <si>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</si>
  <si>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</si>
  <si>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</si>
  <si>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</si>
  <si>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</si>
  <si>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</si>
  <si>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</si>
  <si>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</si>
  <si>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</si>
  <si>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</si>
  <si>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</si>
  <si>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</si>
  <si>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</si>
  <si>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</si>
  <si>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</si>
  <si>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</si>
  <si>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</si>
  <si>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</si>
  <si>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</si>
  <si>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</si>
  <si>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</si>
  <si>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</si>
  <si>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</si>
  <si>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</si>
  <si>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</si>
  <si>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</si>
  <si>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</si>
  <si>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</si>
  <si>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</si>
  <si>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</si>
  <si>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</si>
  <si>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</si>
  <si>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</si>
  <si>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</si>
  <si>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</si>
  <si>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</si>
  <si>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</si>
  <si>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</si>
  <si>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</si>
  <si>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</si>
  <si>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</si>
  <si>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</si>
  <si>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</si>
  <si>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</si>
  <si>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</si>
  <si>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</si>
  <si>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</si>
  <si>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</si>
  <si>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</si>
  <si>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</si>
  <si>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</si>
  <si>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</si>
  <si>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</si>
  <si>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</si>
  <si>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</si>
  <si>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</si>
  <si>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</si>
  <si>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</si>
  <si>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</si>
  <si>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</si>
  <si>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</si>
  <si>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</si>
  <si>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</si>
  <si>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</si>
  <si>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</si>
  <si>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</si>
  <si>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</si>
  <si>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</si>
  <si>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</si>
  <si>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</si>
  <si>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</si>
  <si>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</si>
  <si>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</si>
  <si>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</si>
  <si>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</si>
  <si>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</si>
  <si>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</si>
  <si>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</si>
  <si>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</si>
  <si>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</si>
  <si>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</si>
  <si>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</si>
  <si>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</si>
  <si>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</si>
  <si>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</si>
  <si>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</si>
  <si>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</si>
  <si>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</si>
  <si>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</si>
  <si>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</si>
  <si>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</si>
  <si>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</si>
  <si>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</si>
  <si>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</si>
  <si>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</si>
  <si>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</si>
  <si>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</si>
  <si>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</si>
  <si>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</si>
  <si>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</si>
  <si>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</si>
  <si>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</si>
  <si>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</si>
  <si>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</si>
  <si>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</si>
  <si>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</si>
  <si>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</si>
  <si>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</si>
  <si>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</si>
  <si>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</si>
  <si>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</si>
  <si>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</si>
  <si>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</si>
  <si>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</si>
  <si>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</si>
  <si>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</si>
  <si>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</si>
  <si>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</si>
  <si>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</si>
  <si>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</si>
  <si>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</si>
  <si>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</si>
  <si>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</si>
  <si>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</si>
  <si>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</si>
  <si>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</si>
  <si>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</si>
  <si>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</si>
  <si>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</si>
  <si>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</si>
  <si>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</si>
  <si>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</si>
  <si>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</si>
  <si>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</si>
  <si>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</si>
  <si>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</si>
  <si>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</si>
  <si>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</si>
  <si>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</si>
  <si>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</si>
  <si>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</si>
  <si>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</si>
  <si>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</si>
  <si>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</si>
  <si>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</si>
  <si>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</si>
  <si>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</si>
  <si>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</si>
  <si>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</si>
  <si>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</si>
  <si>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</si>
  <si>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</si>
  <si>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</si>
  <si>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</si>
  <si>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</si>
  <si>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</si>
  <si>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</si>
  <si>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</si>
  <si>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</si>
  <si>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</si>
  <si>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</si>
  <si>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</si>
  <si>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</si>
  <si>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</si>
  <si>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</si>
  <si>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</si>
  <si>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</si>
  <si>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</si>
  <si>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</si>
  <si>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</si>
  <si>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</si>
  <si>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</si>
  <si>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</si>
  <si>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</si>
  <si>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</si>
  <si>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</si>
  <si>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</si>
  <si>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</si>
  <si>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</si>
  <si>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</si>
  <si>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</si>
  <si>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</si>
  <si>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</si>
  <si>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</si>
  <si>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</si>
  <si>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</si>
  <si>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</si>
  <si>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</si>
  <si>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</si>
  <si>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</si>
  <si>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</si>
  <si>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</si>
  <si>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</si>
  <si>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</si>
  <si>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</si>
  <si>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</si>
  <si>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</si>
  <si>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</si>
  <si>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</si>
  <si>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</si>
  <si>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</si>
  <si>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</si>
  <si>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</si>
  <si>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</si>
  <si>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</si>
  <si>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</si>
  <si>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</si>
  <si>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</si>
  <si>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</si>
  <si>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</si>
  <si>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</si>
  <si>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</si>
  <si>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</si>
  <si>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</si>
  <si>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</si>
  <si>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</si>
  <si>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</si>
  <si>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</si>
  <si>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</si>
  <si>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</si>
  <si>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</si>
  <si>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</si>
  <si>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</si>
  <si>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</si>
  <si>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</si>
  <si>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</si>
  <si>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</si>
  <si>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</si>
  <si>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</si>
  <si>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</si>
  <si>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</si>
  <si>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</si>
  <si>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</si>
  <si>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</si>
  <si>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</si>
  <si>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</si>
  <si>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</si>
  <si>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</si>
  <si>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</si>
  <si>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</si>
  <si>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</si>
  <si>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</si>
  <si>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</si>
  <si>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</si>
  <si>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</si>
  <si>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</si>
  <si>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</si>
  <si>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</si>
  <si>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</si>
  <si>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</si>
  <si>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</si>
  <si>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</si>
  <si>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</si>
  <si>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</si>
  <si>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</si>
  <si>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</si>
  <si>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</si>
  <si>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</si>
  <si>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</si>
  <si>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</si>
  <si>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</si>
  <si>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</si>
  <si>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</si>
  <si>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</si>
  <si>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</si>
  <si>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</si>
  <si>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</si>
  <si>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</si>
  <si>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</si>
  <si>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</si>
  <si>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</si>
  <si>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</si>
  <si>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</si>
  <si>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</si>
  <si>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</si>
  <si>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</si>
  <si>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</si>
  <si>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</si>
  <si>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</si>
  <si>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</si>
  <si>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</si>
  <si>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</si>
  <si>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</si>
  <si>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</si>
  <si>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</si>
  <si>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</si>
  <si>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</si>
  <si>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</si>
  <si>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</si>
  <si>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</si>
  <si>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</si>
  <si>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</si>
  <si>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</si>
  <si>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</si>
  <si>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</si>
  <si>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</si>
  <si>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</si>
  <si>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</si>
  <si>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</si>
  <si>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</si>
  <si>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</si>
  <si>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</si>
  <si>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</si>
  <si>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</si>
  <si>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</si>
  <si>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</si>
  <si>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</si>
  <si>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</si>
  <si>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</si>
  <si>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</si>
  <si>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</si>
  <si>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</si>
  <si>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</si>
  <si>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</si>
  <si>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</si>
  <si>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</si>
  <si>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</si>
  <si>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</si>
  <si>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</si>
  <si>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</si>
  <si>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</si>
  <si>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</si>
  <si>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</si>
  <si>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</si>
  <si>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</si>
  <si>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</si>
  <si>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</si>
  <si>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</si>
  <si>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</si>
  <si>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</si>
  <si>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</si>
  <si>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</si>
  <si>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</si>
  <si>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</si>
  <si>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</si>
  <si>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</si>
  <si>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</si>
  <si>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</si>
  <si>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</si>
  <si>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</si>
  <si>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</si>
  <si>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</si>
  <si>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</si>
  <si>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</si>
  <si>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</si>
  <si>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</si>
  <si>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</si>
  <si>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</si>
  <si>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</si>
  <si>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</si>
  <si>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</si>
  <si>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</si>
  <si>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</si>
  <si>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</si>
  <si>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</si>
  <si>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</si>
  <si>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</si>
  <si>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</si>
  <si>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</si>
  <si>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</si>
  <si>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</si>
  <si>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</si>
  <si>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</si>
  <si>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</si>
  <si>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</si>
  <si>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</si>
  <si>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</si>
  <si>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</si>
  <si>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</si>
  <si>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</si>
  <si>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</si>
  <si>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</si>
  <si>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</si>
  <si>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</si>
  <si>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</si>
  <si>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</si>
  <si>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</si>
  <si>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</si>
  <si>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</si>
  <si>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</si>
  <si>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</si>
  <si>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</si>
  <si>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</si>
  <si>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</si>
  <si>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</si>
  <si>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</si>
  <si>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</si>
  <si>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</si>
  <si>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</si>
  <si>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</si>
  <si>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</si>
  <si>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</si>
  <si>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</si>
  <si>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</si>
  <si>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</si>
  <si>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</si>
  <si>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</si>
  <si>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</si>
  <si>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</si>
  <si>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</si>
  <si>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</si>
  <si>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</si>
  <si>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</si>
  <si>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</si>
  <si>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</si>
  <si>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</si>
  <si>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</si>
  <si>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</si>
  <si>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</si>
  <si>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</si>
  <si>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</si>
  <si>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</si>
  <si>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</si>
  <si>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</si>
  <si>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</si>
  <si>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</si>
  <si>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</si>
  <si>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</si>
  <si>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</si>
  <si>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</si>
  <si>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</si>
  <si>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</si>
  <si>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</si>
  <si>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</si>
  <si>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</si>
  <si>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</si>
  <si>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</si>
  <si>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</si>
  <si>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</si>
  <si>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</si>
  <si>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</si>
  <si>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</si>
  <si>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</si>
  <si>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</si>
  <si>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</si>
  <si>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</si>
  <si>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</si>
  <si>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</si>
  <si>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</si>
  <si>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</si>
  <si>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</si>
  <si>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</si>
  <si>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</si>
  <si>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</si>
  <si>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</si>
  <si>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</si>
  <si>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</si>
  <si>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</si>
  <si>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</si>
  <si>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</si>
  <si>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</si>
  <si>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</si>
  <si>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</si>
  <si>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</si>
  <si>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</si>
  <si>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</si>
  <si>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</si>
  <si>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</si>
  <si>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</si>
  <si>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</si>
  <si>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</si>
  <si>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</si>
  <si>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</si>
  <si>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</si>
  <si>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</si>
  <si>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</si>
  <si>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</si>
  <si>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</si>
  <si>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</si>
  <si>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</si>
  <si>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</si>
  <si>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</si>
  <si>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</si>
  <si>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</si>
  <si>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</si>
  <si>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</si>
  <si>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</si>
  <si>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</si>
  <si>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</si>
  <si>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</si>
  <si>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</si>
  <si>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</si>
  <si>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</si>
  <si>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</si>
  <si>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</si>
  <si>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</si>
  <si>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</si>
  <si>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</si>
  <si>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</si>
  <si>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</si>
  <si>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</si>
  <si>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</si>
  <si>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</si>
  <si>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</si>
  <si>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</si>
  <si>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</si>
  <si>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</si>
  <si>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</si>
  <si>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</si>
  <si>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</si>
  <si>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</si>
  <si>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</si>
  <si>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</si>
  <si>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</si>
  <si>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</si>
  <si>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</si>
  <si>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</si>
  <si>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</si>
  <si>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</si>
  <si>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</si>
  <si>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</si>
  <si>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</si>
  <si>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</si>
  <si>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</si>
  <si>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</si>
  <si>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</si>
  <si>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</si>
  <si>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</si>
  <si>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</si>
  <si>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</si>
  <si>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</si>
  <si>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</si>
  <si>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</si>
  <si>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</si>
  <si>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</si>
  <si>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</si>
  <si>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</si>
  <si>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</si>
  <si>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</si>
  <si>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</si>
  <si>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</si>
  <si>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</si>
  <si>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</si>
  <si>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</si>
  <si>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</si>
  <si>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</si>
  <si>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</si>
  <si>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</si>
  <si>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</si>
  <si>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</si>
  <si>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</si>
  <si>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</si>
  <si>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</si>
  <si>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</si>
  <si>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</si>
  <si>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</si>
  <si>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</si>
  <si>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</si>
  <si>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</si>
  <si>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</si>
  <si>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</si>
  <si>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</si>
  <si>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</si>
  <si>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</si>
  <si>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</si>
  <si>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</si>
  <si>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</si>
  <si>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</si>
  <si>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</si>
  <si>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</si>
  <si>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</si>
  <si>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</si>
  <si>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</si>
  <si>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</si>
  <si>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</si>
  <si>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</si>
  <si>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</si>
  <si>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</si>
  <si>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</si>
  <si>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</si>
  <si>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</si>
  <si>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</si>
  <si>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</si>
  <si>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</si>
  <si>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</si>
  <si>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</si>
  <si>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</si>
  <si>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</si>
  <si>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</si>
  <si>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</si>
  <si>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</si>
  <si>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</si>
  <si>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</si>
  <si>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</si>
  <si>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</si>
  <si>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</si>
  <si>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</si>
  <si>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</si>
  <si>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</si>
  <si>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</si>
  <si>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</si>
  <si>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</si>
  <si>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</si>
  <si>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</si>
  <si>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</si>
  <si>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</si>
  <si>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</si>
  <si>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</si>
  <si>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</si>
  <si>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</si>
  <si>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</si>
  <si>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</si>
  <si>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</si>
  <si>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</si>
  <si>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</si>
  <si>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</si>
  <si>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</si>
  <si>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</si>
  <si>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</si>
  <si>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</si>
  <si>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</si>
  <si>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</si>
  <si>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</si>
  <si>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</si>
  <si>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</si>
  <si>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</si>
  <si>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</si>
  <si>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</si>
  <si>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</si>
  <si>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</si>
  <si>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</si>
  <si>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</si>
  <si>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</si>
  <si>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</si>
  <si>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</si>
  <si>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</si>
  <si>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</si>
  <si>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</si>
  <si>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</si>
  <si>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</si>
  <si>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</si>
  <si>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</si>
  <si>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</si>
  <si>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</si>
  <si>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</si>
  <si>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</si>
  <si>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</si>
  <si>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</si>
  <si>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</si>
  <si>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</si>
  <si>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</si>
  <si>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</si>
  <si>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</si>
  <si>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</si>
  <si>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</si>
  <si>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</si>
  <si>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</si>
  <si>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</si>
  <si>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</si>
  <si>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</si>
  <si>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</si>
  <si>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</si>
  <si>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</si>
  <si>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</si>
  <si>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</si>
  <si>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</si>
  <si>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</si>
  <si>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</si>
  <si>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</si>
  <si>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</si>
  <si>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</si>
  <si>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</si>
  <si>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</si>
  <si>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</si>
  <si>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</si>
  <si>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</si>
  <si>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</si>
  <si>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</si>
  <si>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</si>
  <si>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</si>
  <si>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</si>
  <si>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</si>
  <si>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</si>
  <si>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</si>
  <si>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</si>
  <si>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</si>
  <si>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</si>
  <si>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</si>
  <si>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</si>
  <si>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</si>
  <si>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</si>
  <si>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</si>
  <si>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</si>
  <si>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</si>
  <si>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</si>
  <si>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</si>
  <si>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</si>
  <si>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</si>
  <si>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</si>
  <si>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</si>
  <si>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</si>
  <si>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</si>
  <si>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</si>
  <si>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</si>
  <si>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</si>
  <si>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</si>
  <si>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</si>
  <si>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</si>
  <si>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</si>
  <si>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</si>
  <si>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</si>
  <si>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</si>
  <si>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</si>
  <si>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</si>
  <si>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</si>
  <si>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</si>
  <si>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</si>
  <si>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</si>
  <si>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</si>
  <si>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</si>
  <si>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</si>
  <si>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</si>
  <si>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</si>
  <si>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</si>
  <si>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</si>
  <si>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</si>
  <si>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</si>
  <si>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</si>
  <si>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</si>
  <si>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</si>
  <si>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</si>
  <si>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</si>
  <si>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</si>
  <si>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</si>
  <si>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</si>
  <si>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</si>
  <si>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</si>
  <si>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</si>
  <si>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</si>
  <si>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</si>
  <si>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</si>
  <si>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</si>
  <si>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</si>
  <si>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</si>
  <si>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</si>
  <si>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</si>
  <si>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</si>
  <si>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</si>
  <si>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</si>
  <si>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</si>
  <si>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</si>
  <si>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</si>
  <si>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</si>
  <si>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</si>
  <si>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</si>
  <si>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</si>
  <si>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</si>
  <si>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</si>
  <si>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</si>
  <si>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</si>
  <si>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</si>
  <si>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</si>
  <si>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</si>
  <si>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</si>
  <si>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</si>
  <si>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</si>
  <si>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</si>
  <si>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</si>
  <si>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</si>
  <si>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</si>
  <si>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</si>
  <si>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</si>
  <si>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</si>
  <si>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</si>
  <si>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</si>
  <si>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</si>
  <si>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</si>
  <si>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</si>
  <si>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</si>
  <si>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</si>
  <si>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</si>
  <si>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</si>
  <si>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</si>
  <si>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</si>
  <si>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</si>
  <si>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</si>
  <si>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</si>
  <si>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</si>
  <si>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</si>
  <si>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</si>
  <si>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</si>
  <si>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</si>
  <si>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</si>
  <si>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</si>
  <si>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</si>
  <si>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</si>
  <si>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</si>
  <si>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</si>
  <si>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</si>
  <si>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</si>
  <si>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</si>
  <si>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</si>
  <si>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</si>
  <si>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</si>
  <si>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</si>
  <si>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</si>
  <si>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</si>
  <si>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</si>
  <si>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</si>
  <si>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</si>
  <si>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</si>
  <si>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</si>
  <si>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</si>
  <si>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</si>
  <si>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</si>
  <si>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</si>
  <si>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</si>
  <si>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</si>
  <si>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</si>
  <si>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</si>
  <si>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</si>
  <si>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</si>
  <si>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</si>
  <si>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</si>
  <si>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</si>
  <si>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</si>
  <si>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</si>
  <si>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</si>
  <si>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</si>
  <si>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</si>
  <si>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</si>
  <si>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</si>
  <si>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</si>
  <si>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</si>
  <si>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</si>
  <si>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</si>
  <si>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</si>
  <si>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</si>
  <si>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</si>
  <si>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</si>
  <si>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</si>
  <si>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</si>
  <si>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</si>
  <si>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</si>
  <si>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</si>
  <si>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</si>
  <si>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</si>
  <si>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</si>
  <si>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</si>
  <si>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</si>
  <si>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</si>
  <si>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</si>
  <si>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</si>
  <si>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</si>
  <si>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</si>
  <si>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</si>
  <si>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</si>
  <si>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</si>
  <si>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</si>
  <si>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</si>
  <si>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</si>
  <si>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</si>
  <si>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</si>
  <si>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</si>
  <si>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</si>
  <si>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</si>
  <si>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</si>
  <si>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</si>
  <si>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</si>
  <si>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</si>
  <si>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</si>
  <si>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</si>
  <si>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</si>
  <si>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</si>
  <si>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</si>
  <si>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</si>
  <si>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</si>
  <si>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</si>
  <si>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</si>
  <si>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</si>
  <si>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</si>
  <si>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</si>
  <si>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</si>
  <si>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</si>
  <si>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</si>
  <si>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</si>
  <si>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</si>
  <si>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</si>
  <si>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</si>
  <si>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</si>
  <si>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</si>
  <si>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</si>
  <si>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</si>
  <si>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</si>
  <si>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</si>
  <si>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</si>
  <si>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</si>
  <si>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</si>
  <si>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</si>
  <si>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</si>
  <si>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</si>
  <si>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</si>
  <si>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</si>
  <si>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</si>
  <si>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</si>
  <si>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</si>
  <si>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</si>
  <si>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</si>
  <si>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</si>
  <si>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</si>
  <si>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</si>
  <si>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</si>
  <si>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</si>
  <si>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</si>
  <si>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</si>
  <si>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</si>
  <si>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</si>
  <si>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</si>
  <si>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</si>
  <si>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</si>
  <si>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</si>
  <si>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</si>
  <si>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</si>
  <si>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</si>
  <si>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</si>
  <si>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</si>
  <si>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</si>
  <si>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</si>
  <si>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</si>
  <si>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</si>
  <si>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</si>
  <si>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</si>
  <si>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</si>
  <si>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</si>
  <si>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</si>
  <si>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</si>
  <si>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</si>
  <si>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</si>
  <si>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</si>
  <si>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</si>
  <si>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</si>
  <si>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</si>
  <si>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</si>
  <si>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</si>
  <si>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</si>
  <si>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</si>
  <si>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</si>
  <si>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</si>
  <si>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</si>
  <si>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</si>
  <si>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</si>
  <si>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</si>
  <si>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</si>
  <si>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</si>
  <si>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</si>
  <si>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</si>
  <si>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</si>
  <si>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</si>
  <si>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</si>
  <si>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</si>
  <si>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</si>
  <si>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</si>
  <si>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</si>
  <si>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</si>
  <si>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</si>
  <si>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</si>
  <si>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</si>
  <si>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</si>
  <si>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</si>
  <si>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</si>
  <si>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</si>
  <si>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</si>
  <si>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</si>
  <si>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</si>
  <si>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</si>
  <si>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</si>
  <si>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</si>
  <si>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</si>
  <si>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</si>
  <si>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</si>
  <si>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</si>
  <si>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</si>
  <si>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</si>
  <si>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</si>
  <si>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</si>
  <si>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</si>
  <si>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</si>
  <si>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</si>
  <si>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</si>
  <si>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</si>
  <si>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</si>
  <si>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</si>
  <si>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</si>
  <si>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</si>
  <si>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</si>
  <si>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</si>
  <si>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</si>
  <si>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</si>
  <si>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</si>
  <si>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</si>
  <si>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</si>
  <si>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</si>
  <si>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</si>
  <si>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</si>
  <si>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</si>
  <si>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</si>
  <si>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</si>
  <si>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</si>
  <si>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</si>
  <si>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</si>
  <si>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</si>
  <si>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</si>
  <si>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</si>
  <si>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</si>
  <si>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</si>
  <si>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</si>
  <si>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</si>
  <si>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</si>
  <si>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</si>
  <si>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</si>
  <si>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</si>
  <si>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</si>
  <si>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</si>
  <si>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</si>
  <si>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</si>
  <si>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</si>
  <si>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</si>
  <si>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</si>
  <si>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</si>
  <si>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</si>
  <si>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</si>
  <si>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</si>
  <si>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</si>
  <si>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</si>
  <si>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</si>
  <si>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</si>
  <si>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</si>
  <si>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</si>
  <si>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</si>
  <si>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</si>
  <si>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</si>
  <si>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</si>
  <si>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</si>
  <si>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</si>
  <si>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</si>
  <si>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</si>
  <si>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</si>
  <si>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</si>
  <si>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</si>
  <si>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</si>
  <si>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</si>
  <si>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</si>
  <si>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</si>
  <si>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</si>
  <si>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</si>
  <si>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</si>
  <si>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</si>
  <si>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</si>
  <si>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</si>
  <si>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</si>
  <si>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</si>
  <si>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</si>
  <si>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</si>
  <si>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</si>
  <si>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</si>
  <si>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</si>
  <si>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</si>
  <si>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</si>
  <si>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</si>
  <si>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</si>
  <si>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</si>
  <si>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</si>
  <si>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</si>
  <si>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</si>
  <si>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</si>
  <si>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</si>
  <si>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</si>
  <si>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</si>
  <si>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</si>
  <si>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</si>
  <si>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</si>
  <si>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</si>
  <si>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</si>
  <si>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</si>
  <si>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</si>
  <si>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</si>
  <si>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</si>
  <si>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</si>
  <si>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</si>
  <si>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</si>
  <si>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</si>
  <si>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</si>
  <si>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</si>
  <si>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</si>
  <si>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</si>
  <si>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</si>
  <si>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</si>
  <si>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</si>
  <si>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</si>
  <si>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</si>
  <si>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</si>
  <si>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</si>
  <si>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</si>
  <si>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</si>
  <si>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</si>
  <si>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</si>
  <si>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</si>
  <si>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</si>
  <si>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</si>
  <si>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</si>
  <si>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</si>
  <si>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</si>
  <si>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</si>
  <si>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</si>
  <si>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</si>
  <si>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</si>
  <si>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</si>
  <si>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</si>
  <si>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</si>
  <si>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</si>
  <si>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</si>
  <si>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</si>
  <si>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</si>
  <si>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</si>
  <si>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</si>
  <si>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</si>
  <si>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</si>
  <si>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</si>
  <si>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</si>
  <si>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</si>
  <si>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</si>
  <si>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</si>
  <si>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</si>
  <si>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</si>
  <si>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</si>
  <si>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</si>
  <si>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</si>
  <si>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</si>
  <si>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</si>
  <si>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</si>
  <si>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</si>
  <si>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</si>
  <si>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</si>
  <si>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</si>
  <si>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</si>
  <si>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</si>
  <si>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</si>
  <si>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</si>
  <si>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</si>
  <si>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</si>
  <si>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</si>
  <si>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</si>
  <si>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</si>
  <si>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</si>
  <si>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</si>
  <si>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</si>
  <si>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</si>
  <si>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</si>
  <si>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</si>
  <si>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</si>
  <si>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</si>
  <si>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</si>
  <si>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</si>
  <si>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</si>
  <si>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</si>
  <si>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</si>
  <si>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</si>
  <si>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</si>
  <si>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</si>
  <si>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</si>
  <si>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</si>
  <si>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</si>
  <si>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</si>
  <si>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</si>
  <si>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</si>
  <si>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</si>
  <si>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</si>
  <si>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</si>
  <si>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</si>
  <si>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</si>
  <si>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</si>
  <si>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</si>
  <si>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</si>
  <si>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</si>
  <si>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</si>
  <si>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</si>
  <si>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</si>
  <si>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</si>
  <si>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</si>
  <si>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</si>
  <si>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</si>
  <si>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</si>
  <si>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</si>
  <si>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</si>
  <si>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</si>
  <si>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</si>
  <si>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</si>
  <si>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</si>
  <si>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</si>
  <si>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</si>
  <si>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</si>
  <si>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</si>
  <si>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</si>
  <si>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</si>
  <si>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</si>
  <si>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</si>
  <si>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</si>
  <si>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</si>
  <si>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</si>
  <si>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</si>
  <si>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</si>
  <si>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</si>
  <si>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</si>
  <si>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</si>
  <si>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</si>
  <si>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</si>
  <si>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</si>
  <si>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</si>
  <si>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</si>
  <si>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</si>
  <si>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</si>
  <si>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</si>
  <si>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</si>
  <si>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</si>
  <si>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</si>
  <si>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</si>
  <si>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</si>
  <si>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</si>
  <si>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</si>
  <si>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</si>
  <si>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</si>
  <si>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</si>
  <si>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</si>
  <si>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</si>
  <si>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</si>
  <si>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</si>
  <si>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</si>
  <si>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</si>
  <si>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</si>
  <si>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</si>
  <si>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</si>
  <si>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</si>
  <si>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</si>
  <si>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</si>
  <si>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</si>
  <si>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</si>
  <si>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</si>
  <si>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</si>
  <si>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</si>
  <si>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</si>
  <si>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</si>
  <si>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</si>
  <si>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</si>
  <si>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</si>
  <si>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</si>
  <si>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</si>
  <si>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</si>
  <si>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</si>
  <si>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</si>
  <si>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</si>
  <si>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</si>
  <si>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</si>
  <si>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</si>
  <si>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</si>
  <si>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</si>
  <si>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</si>
  <si>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</si>
  <si>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</si>
  <si>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</si>
  <si>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</si>
  <si>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</si>
  <si>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</si>
  <si>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</si>
  <si>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</si>
  <si>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</si>
  <si>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</si>
  <si>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</si>
  <si>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</si>
  <si>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</si>
  <si>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</si>
  <si>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</si>
  <si>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</si>
  <si>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</si>
  <si>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</si>
  <si>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</si>
  <si>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</si>
  <si>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</si>
  <si>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</si>
  <si>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</si>
  <si>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</si>
  <si>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</si>
  <si>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</si>
  <si>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</si>
  <si>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</si>
  <si>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</si>
  <si>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</si>
  <si>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</si>
  <si>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</si>
  <si>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</si>
  <si>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</si>
  <si>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</si>
  <si>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</si>
  <si>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</si>
  <si>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</si>
  <si>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</si>
  <si>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</si>
  <si>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</si>
  <si>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</si>
  <si>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</si>
  <si>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</si>
  <si>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</si>
  <si>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</si>
  <si>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</si>
  <si>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</si>
  <si>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</si>
  <si>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</si>
  <si>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</si>
  <si>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</si>
  <si>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</si>
  <si>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</si>
  <si>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</si>
  <si>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</si>
  <si>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</si>
  <si>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</si>
  <si>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</si>
  <si>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</si>
  <si>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</si>
  <si>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</si>
  <si>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</si>
  <si>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</si>
  <si>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</si>
  <si>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</si>
  <si>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</si>
  <si>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</si>
  <si>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</si>
  <si>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</si>
  <si>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</si>
  <si>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</si>
  <si>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</si>
  <si>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</si>
  <si>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</si>
  <si>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</si>
  <si>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</si>
  <si>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</si>
  <si>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</si>
  <si>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</si>
  <si>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</si>
  <si>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</si>
  <si>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</si>
  <si>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</si>
  <si>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</si>
  <si>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</si>
  <si>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</si>
  <si>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</si>
  <si>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</si>
  <si>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</si>
  <si>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</si>
  <si>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</si>
  <si>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</si>
  <si>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</si>
  <si>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</si>
  <si>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</si>
  <si>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</si>
  <si>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</si>
  <si>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</si>
  <si>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</si>
  <si>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</si>
  <si>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</si>
  <si>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</si>
  <si>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</si>
  <si>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</si>
  <si>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</si>
  <si>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</si>
  <si>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</si>
  <si>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</si>
  <si>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</si>
  <si>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</si>
  <si>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</si>
  <si>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</si>
  <si>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</si>
  <si>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</si>
  <si>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</si>
  <si>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</si>
  <si>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</si>
  <si>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</si>
  <si>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</si>
  <si>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</si>
  <si>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</si>
  <si>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</si>
  <si>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</si>
  <si>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</si>
  <si>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</si>
  <si>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</si>
  <si>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</si>
  <si>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</si>
  <si>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</si>
  <si>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</si>
  <si>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</si>
  <si>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</si>
  <si>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</si>
  <si>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</si>
  <si>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</si>
  <si>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</si>
  <si>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</si>
  <si>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</si>
  <si>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</si>
  <si>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</si>
  <si>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</si>
  <si>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</si>
  <si>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</si>
  <si>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</si>
  <si>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</si>
  <si>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</si>
  <si>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</si>
  <si>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</si>
  <si>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</si>
  <si>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</si>
  <si>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</si>
  <si>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</si>
  <si>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</si>
  <si>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</si>
  <si>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</si>
  <si>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</si>
  <si>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</si>
  <si>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</si>
  <si>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</si>
  <si>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</si>
  <si>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</si>
  <si>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</si>
  <si>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</si>
  <si>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</si>
  <si>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</si>
  <si>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</si>
  <si>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</si>
  <si>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</si>
  <si>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</si>
  <si>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</si>
  <si>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</si>
  <si>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</si>
  <si>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</si>
  <si>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</si>
  <si>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</si>
  <si>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</si>
  <si>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</si>
  <si>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</si>
  <si>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</si>
  <si>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</si>
  <si>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</si>
  <si>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</si>
  <si>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</si>
  <si>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</si>
  <si>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</si>
  <si>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</si>
  <si>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</si>
  <si>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</si>
  <si>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</si>
  <si>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</si>
  <si>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</si>
  <si>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</si>
  <si>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</si>
  <si>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</si>
  <si>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</si>
  <si>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</si>
  <si>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</si>
  <si>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</si>
  <si>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</si>
  <si>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</si>
  <si>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</si>
  <si>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</si>
  <si>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</si>
  <si>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</si>
  <si>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</si>
  <si>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</si>
  <si>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</si>
  <si>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</si>
  <si>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</si>
  <si>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</si>
  <si>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</si>
  <si>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</si>
  <si>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</si>
  <si>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</si>
  <si>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</si>
  <si>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</si>
  <si>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</si>
  <si>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</si>
  <si>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</si>
  <si>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</si>
  <si>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</si>
  <si>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</si>
  <si>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</si>
  <si>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</si>
  <si>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</si>
  <si>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</si>
  <si>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</si>
  <si>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</si>
  <si>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</si>
  <si>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</si>
  <si>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</si>
  <si>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</si>
  <si>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</si>
  <si>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</si>
  <si>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</si>
  <si>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</si>
  <si>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</si>
  <si>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</si>
  <si>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</si>
  <si>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</si>
  <si>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</si>
  <si>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</si>
  <si>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</si>
  <si>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</si>
  <si>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</si>
  <si>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</si>
  <si>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</si>
  <si>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</si>
  <si>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</si>
  <si>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</si>
  <si>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</si>
  <si>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</si>
  <si>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</si>
  <si>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</si>
  <si>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</si>
  <si>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</si>
  <si>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</si>
  <si>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</si>
  <si>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</si>
  <si>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</si>
  <si>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</si>
  <si>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</si>
  <si>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</si>
  <si>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</si>
  <si>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</si>
  <si>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</si>
  <si>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</si>
  <si>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</si>
  <si>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</si>
  <si>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</si>
  <si>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</si>
  <si>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</si>
  <si>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</si>
  <si>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</si>
  <si>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</si>
  <si>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</si>
  <si>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</si>
  <si>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</si>
  <si>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</si>
  <si>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</si>
  <si>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</si>
  <si>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</si>
  <si>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</si>
  <si>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</si>
  <si>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</si>
  <si>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</si>
  <si>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</si>
  <si>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</si>
  <si>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</si>
  <si>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</si>
  <si>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</si>
  <si>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</si>
  <si>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</si>
  <si>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</si>
  <si>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</si>
  <si>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</si>
  <si>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</si>
  <si>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</si>
  <si>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</si>
  <si>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</si>
  <si>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</si>
  <si>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</si>
  <si>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</si>
  <si>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</si>
  <si>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</si>
  <si>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</si>
  <si>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</si>
  <si>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</si>
  <si>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</si>
  <si>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</si>
  <si>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</si>
  <si>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</si>
  <si>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</si>
  <si>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</si>
  <si>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</si>
  <si>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</si>
  <si>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</si>
  <si>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</si>
  <si>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</si>
  <si>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</si>
  <si>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</si>
  <si>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</si>
  <si>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</si>
  <si>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</si>
  <si>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</si>
  <si>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</si>
  <si>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</si>
  <si>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</si>
  <si>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</si>
  <si>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</si>
  <si>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</si>
  <si>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</si>
  <si>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</si>
  <si>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</si>
  <si>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</si>
  <si>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</si>
  <si>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</si>
  <si>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</si>
  <si>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</si>
  <si>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</si>
  <si>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</si>
  <si>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</si>
  <si>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</si>
  <si>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</si>
  <si>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</si>
  <si>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</si>
  <si>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</si>
  <si>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</si>
  <si>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</si>
  <si>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</si>
  <si>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</si>
  <si>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</si>
  <si>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</si>
  <si>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</si>
  <si>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</si>
  <si>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</si>
  <si>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</si>
  <si>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</si>
  <si>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</si>
  <si>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</si>
  <si>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</si>
  <si>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</si>
  <si>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</si>
  <si>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</si>
  <si>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</si>
  <si>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</si>
  <si>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</si>
  <si>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</si>
  <si>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</si>
  <si>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</si>
  <si>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</si>
  <si>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</si>
  <si>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</si>
  <si>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</si>
  <si>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</si>
  <si>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</si>
  <si>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</si>
  <si>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</si>
  <si>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</si>
  <si>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</si>
  <si>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</si>
  <si>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</si>
  <si>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</si>
  <si>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</si>
  <si>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</si>
  <si>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</si>
  <si>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</si>
  <si>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</si>
  <si>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</si>
  <si>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</si>
  <si>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</si>
  <si>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</si>
  <si>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</si>
  <si>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</si>
  <si>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</si>
  <si>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</si>
  <si>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</si>
  <si>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</si>
  <si>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</si>
  <si>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</si>
  <si>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</si>
  <si>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</si>
  <si>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</si>
  <si>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</si>
  <si>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</si>
  <si>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</si>
  <si>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</si>
  <si>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</si>
  <si>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</si>
  <si>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</si>
  <si>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</si>
  <si>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</si>
  <si>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</si>
  <si>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</si>
  <si>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</si>
  <si>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</si>
  <si>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</si>
  <si>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</si>
  <si>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</si>
  <si>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</si>
  <si>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</si>
  <si>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</si>
  <si>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</si>
  <si>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</si>
  <si>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</si>
  <si>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</si>
  <si>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</si>
  <si>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</si>
  <si>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</si>
  <si>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</si>
  <si>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</si>
  <si>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</si>
  <si>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</si>
  <si>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</si>
  <si>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</si>
  <si>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</si>
  <si>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</si>
  <si>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</si>
  <si>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</si>
  <si>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</si>
  <si>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</si>
  <si>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</si>
  <si>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</si>
  <si>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</si>
  <si>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</si>
  <si>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</si>
  <si>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</si>
  <si>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</si>
  <si>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</si>
  <si>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</si>
  <si>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</si>
  <si>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</si>
  <si>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</si>
  <si>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</si>
  <si>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</si>
  <si>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</si>
  <si>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</si>
  <si>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</si>
  <si>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</si>
  <si>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</si>
  <si>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</si>
  <si>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</si>
  <si>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</si>
  <si>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</si>
  <si>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</si>
  <si>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</si>
  <si>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</si>
  <si>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</si>
  <si>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</si>
  <si>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</si>
  <si>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</si>
  <si>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</si>
  <si>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</si>
  <si>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</si>
  <si>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</si>
  <si>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</si>
  <si>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</si>
  <si>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</si>
  <si>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</si>
  <si>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</si>
  <si>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</si>
  <si>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</si>
  <si>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</si>
  <si>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</si>
  <si>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</si>
  <si>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</si>
  <si>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</si>
  <si>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</si>
  <si>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</si>
  <si>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</si>
  <si>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</si>
  <si>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</si>
  <si>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</si>
  <si>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</si>
  <si>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</si>
  <si>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</si>
  <si>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</si>
  <si>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</si>
  <si>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</si>
  <si>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</si>
  <si>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</si>
  <si>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</si>
  <si>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</si>
  <si>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</si>
  <si>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</si>
  <si>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</si>
  <si>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</si>
  <si>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</si>
  <si>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</si>
  <si>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</si>
  <si>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</si>
  <si>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</si>
  <si>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</si>
  <si>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</si>
  <si>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</si>
  <si>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</si>
  <si>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</si>
  <si>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</si>
  <si>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</si>
  <si>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</si>
  <si>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</si>
  <si>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</si>
  <si>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</si>
  <si>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</si>
  <si>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</si>
  <si>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</si>
  <si>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</si>
  <si>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</si>
  <si>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</si>
  <si>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</si>
  <si>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</si>
  <si>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</si>
  <si>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</si>
  <si>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</si>
  <si>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</si>
  <si>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</si>
  <si>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</si>
  <si>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</si>
  <si>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</si>
  <si>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</si>
  <si>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</si>
  <si>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</si>
  <si>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</si>
  <si>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</si>
  <si>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</si>
  <si>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</si>
  <si>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</si>
  <si>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</si>
  <si>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</si>
  <si>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</si>
  <si>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</si>
  <si>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</si>
  <si>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</si>
  <si>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</si>
  <si>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</si>
  <si>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</si>
  <si>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</si>
  <si>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</si>
  <si>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</si>
  <si>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</si>
  <si>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</si>
  <si>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</si>
  <si>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</si>
  <si>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</si>
  <si>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</si>
  <si>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</si>
  <si>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</si>
  <si>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</si>
  <si>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</si>
  <si>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</si>
  <si>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</si>
  <si>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</si>
  <si>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</si>
  <si>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</si>
  <si>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</si>
  <si>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</si>
  <si>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</si>
  <si>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</si>
  <si>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</si>
  <si>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</si>
  <si>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</si>
  <si>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</si>
  <si>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</si>
  <si>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</si>
  <si>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</si>
  <si>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</si>
  <si>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</si>
  <si>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</si>
  <si>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</si>
  <si>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</si>
  <si>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</si>
  <si>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</si>
  <si>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</si>
  <si>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</si>
  <si>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</si>
  <si>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</si>
  <si>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</si>
  <si>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</si>
  <si>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</si>
  <si>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</si>
  <si>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</si>
  <si>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</si>
  <si>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</si>
  <si>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</si>
  <si>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</si>
  <si>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</si>
  <si>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</si>
  <si>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</si>
  <si>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</si>
  <si>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</si>
  <si>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</si>
  <si>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</si>
  <si>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</si>
  <si>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</si>
  <si>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</si>
  <si>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</si>
  <si>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</si>
  <si>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</si>
  <si>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</si>
  <si>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</si>
  <si>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</si>
  <si>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</si>
  <si>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</si>
  <si>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</si>
  <si>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</si>
  <si>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</si>
  <si>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</si>
  <si>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</si>
  <si>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</si>
  <si>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</si>
  <si>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</si>
  <si>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</si>
  <si>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</si>
  <si>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</si>
  <si>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</si>
  <si>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</si>
  <si>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</si>
  <si>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</si>
  <si>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</si>
  <si>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</si>
  <si>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</si>
  <si>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</si>
  <si>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</si>
  <si>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</si>
  <si>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</si>
  <si>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</si>
  <si>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</si>
  <si>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</si>
  <si>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</si>
  <si>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</si>
  <si>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</si>
  <si>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</si>
  <si>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</si>
  <si>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</si>
  <si>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</si>
  <si>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</si>
  <si>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</si>
  <si>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</si>
  <si>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</si>
  <si>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</si>
  <si>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</si>
  <si>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</si>
  <si>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</si>
  <si>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</si>
  <si>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</si>
  <si>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</si>
  <si>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</si>
  <si>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</si>
  <si>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</si>
  <si>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</si>
  <si>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</si>
  <si>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</si>
  <si>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</si>
  <si>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</si>
  <si>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</si>
  <si>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</si>
  <si>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</si>
  <si>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</si>
  <si>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</si>
  <si>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</si>
  <si>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</si>
  <si>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</si>
  <si>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</si>
  <si>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</si>
  <si>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</si>
  <si>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</si>
  <si>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</si>
  <si>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</si>
  <si>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</si>
  <si>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</si>
  <si>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</si>
  <si>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</si>
  <si>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</si>
  <si>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</si>
  <si>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</si>
  <si>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</si>
  <si>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</si>
  <si>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</si>
  <si>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</si>
  <si>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</si>
  <si>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</si>
  <si>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</si>
  <si>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</si>
  <si>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</si>
  <si>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</si>
  <si>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</si>
  <si>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</si>
  <si>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</si>
  <si>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</si>
  <si>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</si>
  <si>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</si>
  <si>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</si>
  <si>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</si>
  <si>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</si>
  <si>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</si>
  <si>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</si>
  <si>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</si>
  <si>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</si>
  <si>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</si>
  <si>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</si>
  <si>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</si>
  <si>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</si>
  <si>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</si>
  <si>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</si>
  <si>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</si>
  <si>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</si>
  <si>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</si>
  <si>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</si>
  <si>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</si>
  <si>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</si>
  <si>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</si>
  <si>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</si>
  <si>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</si>
  <si>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</si>
  <si>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</si>
  <si>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</si>
  <si>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</si>
  <si>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</si>
  <si>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</si>
  <si>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</si>
  <si>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</si>
  <si>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</si>
  <si>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</si>
  <si>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</si>
  <si>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</si>
  <si>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</si>
  <si>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</si>
  <si>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</si>
  <si>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</si>
  <si>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</si>
  <si>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</si>
  <si>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</si>
  <si>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</si>
  <si>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</si>
  <si>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</si>
  <si>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</si>
  <si>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</si>
  <si>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</si>
  <si>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</si>
  <si>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</si>
  <si>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</si>
  <si>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</si>
  <si>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</si>
  <si>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</si>
  <si>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</si>
  <si>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</si>
  <si>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</si>
  <si>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</si>
  <si>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</si>
  <si>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</si>
  <si>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</si>
  <si>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</si>
  <si>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</si>
  <si>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</si>
  <si>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</si>
  <si>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</si>
  <si>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</si>
  <si>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</si>
  <si>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</si>
  <si>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</si>
  <si>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</si>
  <si>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</si>
  <si>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</si>
  <si>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</si>
  <si>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</si>
  <si>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</si>
  <si>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</si>
  <si>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</si>
  <si>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</si>
  <si>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</si>
  <si>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</si>
  <si>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</si>
  <si>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</si>
  <si>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</si>
  <si>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</si>
  <si>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</si>
  <si>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</si>
  <si>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</si>
  <si>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</si>
  <si>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</si>
  <si>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</si>
  <si>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</si>
  <si>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</si>
  <si>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</si>
  <si>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</si>
  <si>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</si>
  <si>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</si>
  <si>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</si>
  <si>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</si>
  <si>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</si>
  <si>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</si>
  <si>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</si>
  <si>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</si>
  <si>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</si>
  <si>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</si>
  <si>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</si>
  <si>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</si>
  <si>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</si>
  <si>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</si>
  <si>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</si>
  <si>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</si>
  <si>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</si>
  <si>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</si>
  <si>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</si>
  <si>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</si>
  <si>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</si>
  <si>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</si>
  <si>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</si>
  <si>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</si>
  <si>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</si>
  <si>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</si>
  <si>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</si>
  <si>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</si>
  <si>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</si>
  <si>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</si>
  <si>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</si>
  <si>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</si>
  <si>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</si>
  <si>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</si>
  <si>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</si>
  <si>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</si>
  <si>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</si>
  <si>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</si>
  <si>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</si>
  <si>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</si>
  <si>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</si>
  <si>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</si>
  <si>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</si>
  <si>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</si>
  <si>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</si>
  <si>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</si>
  <si>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</si>
  <si>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</si>
  <si>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</si>
  <si>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</si>
  <si>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</si>
  <si>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</si>
  <si>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</si>
  <si>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</si>
  <si>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</si>
  <si>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</si>
  <si>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</si>
  <si>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</si>
  <si>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</si>
  <si>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</si>
  <si>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</si>
  <si>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</si>
  <si>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</si>
  <si>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</si>
  <si>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</si>
  <si>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</si>
  <si>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</si>
  <si>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</si>
  <si>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</si>
  <si>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</si>
  <si>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</si>
  <si>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</si>
  <si>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</si>
  <si>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</si>
  <si>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</si>
  <si>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</si>
  <si>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</si>
  <si>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</si>
  <si>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</si>
  <si>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</si>
  <si>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</si>
  <si>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</si>
  <si>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</si>
  <si>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</si>
  <si>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</si>
  <si>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</si>
  <si>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</si>
  <si>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</si>
  <si>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</si>
  <si>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</si>
  <si>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</si>
  <si>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</si>
  <si>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</si>
  <si>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</si>
  <si>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</si>
  <si>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</si>
  <si>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</si>
  <si>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</si>
  <si>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</si>
  <si>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</si>
  <si>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</si>
  <si>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</si>
  <si>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</si>
  <si>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</si>
  <si>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</si>
  <si>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</si>
  <si>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</si>
  <si>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</si>
  <si>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</si>
  <si>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</si>
  <si>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</si>
  <si>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</si>
  <si>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</si>
  <si>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</si>
  <si>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</si>
  <si>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</si>
  <si>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</si>
  <si>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</si>
  <si>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</si>
  <si>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</si>
  <si>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</si>
  <si>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</si>
  <si>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</si>
  <si>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</si>
  <si>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</si>
  <si>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</si>
  <si>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</si>
  <si>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</si>
  <si>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</si>
  <si>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</si>
  <si>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</si>
  <si>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</si>
  <si>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</si>
  <si>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</si>
  <si>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</si>
  <si>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</si>
  <si>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</si>
  <si>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</si>
  <si>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</si>
  <si>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</si>
  <si>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</si>
  <si>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</si>
  <si>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</si>
  <si>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</si>
  <si>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</si>
  <si>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</si>
  <si>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</si>
  <si>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</si>
  <si>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</si>
  <si>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</si>
  <si>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</si>
  <si>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</si>
  <si>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</si>
  <si>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</si>
  <si>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</si>
  <si>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</si>
  <si>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</si>
  <si>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</si>
  <si>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</si>
  <si>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</si>
  <si>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</si>
  <si>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</si>
  <si>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</si>
  <si>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</si>
  <si>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</si>
  <si>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</si>
  <si>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</si>
  <si>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</si>
  <si>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</si>
  <si>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</si>
  <si>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</si>
  <si>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</si>
  <si>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</si>
  <si>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</si>
  <si>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</si>
  <si>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</si>
  <si>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</si>
  <si>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</si>
  <si>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</si>
  <si>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</si>
  <si>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</si>
  <si>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</si>
  <si>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</si>
  <si>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</si>
  <si>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</si>
  <si>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</si>
  <si>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</si>
  <si>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</si>
  <si>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</si>
  <si>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</si>
  <si>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</si>
  <si>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</si>
  <si>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</si>
  <si>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</si>
  <si>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</si>
  <si>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</si>
  <si>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</si>
  <si>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</si>
  <si>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</si>
  <si>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</si>
  <si>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</si>
  <si>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</si>
  <si>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</si>
  <si>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</si>
  <si>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</si>
  <si>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</si>
  <si>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</si>
  <si>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</si>
  <si>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</si>
  <si>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</si>
  <si>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</si>
  <si>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</si>
  <si>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</si>
  <si>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</si>
  <si>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</si>
  <si>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</si>
  <si>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</si>
  <si>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</si>
  <si>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</si>
  <si>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</si>
  <si>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</si>
  <si>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</si>
  <si>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</si>
  <si>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</si>
  <si>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</si>
  <si>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</si>
  <si>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</si>
  <si>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</si>
  <si>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</si>
  <si>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</si>
  <si>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</si>
  <si>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</si>
  <si>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</si>
  <si>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</si>
  <si>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</si>
  <si>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</si>
  <si>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</si>
  <si>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</si>
  <si>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</si>
  <si>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</si>
  <si>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</si>
  <si>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</si>
  <si>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</si>
  <si>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</si>
  <si>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</si>
  <si>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</si>
  <si>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</si>
  <si>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</si>
  <si>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</si>
  <si>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</si>
  <si>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</si>
  <si>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</si>
  <si>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</si>
  <si>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</si>
  <si>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</si>
  <si>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</si>
  <si>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</si>
  <si>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</si>
  <si>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</si>
  <si>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</si>
  <si>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</si>
  <si>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</si>
  <si>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</si>
  <si>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</si>
  <si>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</si>
  <si>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</si>
  <si>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</si>
  <si>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</si>
  <si>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</si>
  <si>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</si>
  <si>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</si>
  <si>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</si>
  <si>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</si>
  <si>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</si>
  <si>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</si>
  <si>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</si>
  <si>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</si>
  <si>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</si>
  <si>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</si>
  <si>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</si>
  <si>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</si>
  <si>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</si>
  <si>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</si>
  <si>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</si>
  <si>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</si>
  <si>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</si>
  <si>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</si>
  <si>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</si>
  <si>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</si>
  <si>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</si>
  <si>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</si>
  <si>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</si>
  <si>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</si>
  <si>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</si>
  <si>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</si>
  <si>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</si>
  <si>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</si>
  <si>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</si>
  <si>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</si>
  <si>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</si>
  <si>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</si>
  <si>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</si>
  <si>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</si>
  <si>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</si>
  <si>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</si>
  <si>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</si>
  <si>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</si>
  <si>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</si>
  <si>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</si>
  <si>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</si>
  <si>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</si>
  <si>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</si>
  <si>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</si>
  <si>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</si>
  <si>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</si>
  <si>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</si>
  <si>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</si>
  <si>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</si>
  <si>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</si>
  <si>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</si>
  <si>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</si>
  <si>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</si>
  <si>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</si>
  <si>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</si>
  <si>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</si>
  <si>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</si>
  <si>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</si>
  <si>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</si>
  <si>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</si>
  <si>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</si>
  <si>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</si>
  <si>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</si>
  <si>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</si>
  <si>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</si>
  <si>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</si>
  <si>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</si>
  <si>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</si>
  <si>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</si>
  <si>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</si>
  <si>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</si>
  <si>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</si>
  <si>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</si>
  <si>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</si>
  <si>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</si>
  <si>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</si>
  <si>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</si>
  <si>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</si>
  <si>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</si>
  <si>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</si>
  <si>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</si>
  <si>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</si>
  <si>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</si>
  <si>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</si>
  <si>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</si>
  <si>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</si>
  <si>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</si>
  <si>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</si>
  <si>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</si>
  <si>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</si>
  <si>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</si>
  <si>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</si>
  <si>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</si>
  <si>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</si>
  <si>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</si>
  <si>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</si>
  <si>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</si>
  <si>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</si>
  <si>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</si>
  <si>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</si>
  <si>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</si>
  <si>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</si>
  <si>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</si>
  <si>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</si>
  <si>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</si>
  <si>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</si>
  <si>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</si>
  <si>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</si>
  <si>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</si>
  <si>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</si>
  <si>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</si>
  <si>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</si>
  <si>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</si>
  <si>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</si>
  <si>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</si>
  <si>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</si>
  <si>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</si>
  <si>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</si>
  <si>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</si>
  <si>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</si>
  <si>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</si>
  <si>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</si>
  <si>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</si>
  <si>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</si>
  <si>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</si>
  <si>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</si>
  <si>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</si>
  <si>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</si>
  <si>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</si>
  <si>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</si>
  <si>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</si>
  <si>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</si>
  <si>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</si>
  <si>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</si>
  <si>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</si>
  <si>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</si>
  <si>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</si>
  <si>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</si>
  <si>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</si>
  <si>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</si>
  <si>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</si>
  <si>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</si>
  <si>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</si>
  <si>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</si>
  <si>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</si>
  <si>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</si>
  <si>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</si>
  <si>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</si>
  <si>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</si>
  <si>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</si>
  <si>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</si>
  <si>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</si>
  <si>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</si>
  <si>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</si>
  <si>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</si>
  <si>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</si>
  <si>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</si>
  <si>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</si>
  <si>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</si>
  <si>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</si>
  <si>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</si>
  <si>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</si>
  <si>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</si>
  <si>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</si>
  <si>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</si>
  <si>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</si>
  <si>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</si>
  <si>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</si>
  <si>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</si>
  <si>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</si>
  <si>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</si>
  <si>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</si>
  <si>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</si>
  <si>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</si>
  <si>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</si>
  <si>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</si>
  <si>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</si>
  <si>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</si>
  <si>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</si>
  <si>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</si>
  <si>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</si>
  <si>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</si>
  <si>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</si>
  <si>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</si>
  <si>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</si>
  <si>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</si>
  <si>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</si>
  <si>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</si>
  <si>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</si>
  <si>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</si>
  <si>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</si>
  <si>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</si>
  <si>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</si>
  <si>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</si>
  <si>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</si>
  <si>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</si>
  <si>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</si>
  <si>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</si>
  <si>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</si>
  <si>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</si>
  <si>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</si>
  <si>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</si>
  <si>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</si>
  <si>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</si>
  <si>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</si>
  <si>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</si>
  <si>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</si>
  <si>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</si>
  <si>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</si>
  <si>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</si>
  <si>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</si>
  <si>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</si>
  <si>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</si>
  <si>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</si>
  <si>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</si>
  <si>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</si>
  <si>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</si>
  <si>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</si>
  <si>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</si>
  <si>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</si>
  <si>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</si>
  <si>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</si>
  <si>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</si>
  <si>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</si>
  <si>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</si>
  <si>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</si>
  <si>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</si>
  <si>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</si>
  <si>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</si>
  <si>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</si>
  <si>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</si>
  <si>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</si>
  <si>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</si>
  <si>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</si>
  <si>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</si>
  <si>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</si>
  <si>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</si>
  <si>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</si>
  <si>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</si>
  <si>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</si>
  <si>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</si>
  <si>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</si>
  <si>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</si>
  <si>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</si>
  <si>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</si>
  <si>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</si>
  <si>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</si>
  <si>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</si>
  <si>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</si>
  <si>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</si>
  <si>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</si>
  <si>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</si>
  <si>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</si>
  <si>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</si>
  <si>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</si>
  <si>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</si>
  <si>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</si>
  <si>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</si>
  <si>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</si>
  <si>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</si>
  <si>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</si>
  <si>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</si>
  <si>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</si>
  <si>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</si>
  <si>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</si>
  <si>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</si>
  <si>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</si>
  <si>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</si>
  <si>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</si>
  <si>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</si>
  <si>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</si>
  <si>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</si>
  <si>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</si>
  <si>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</si>
  <si>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</si>
  <si>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</si>
  <si>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</si>
  <si>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</si>
  <si>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</si>
  <si>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</si>
  <si>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</si>
  <si>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</si>
  <si>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</si>
  <si>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</si>
  <si>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</si>
  <si>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</si>
  <si>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</si>
  <si>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</si>
  <si>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</si>
  <si>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</si>
  <si>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</si>
  <si>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</si>
  <si>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</si>
  <si>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</si>
  <si>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</si>
  <si>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</si>
  <si>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</si>
  <si>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</si>
  <si>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</si>
  <si>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</si>
  <si>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</si>
  <si>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</si>
  <si>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</si>
  <si>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</si>
  <si>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</si>
  <si>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</si>
  <si>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</si>
  <si>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</si>
  <si>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</si>
  <si>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</si>
  <si>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</si>
  <si>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</si>
  <si>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</si>
  <si>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</si>
  <si>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</si>
  <si>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</si>
  <si>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</si>
  <si>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</si>
  <si>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</si>
  <si>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</si>
  <si>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</si>
  <si>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</si>
  <si>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</si>
  <si>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</si>
  <si>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</si>
  <si>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</si>
  <si>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</si>
  <si>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</si>
  <si>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</si>
  <si>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</si>
  <si>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</si>
  <si>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</si>
  <si>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</si>
  <si>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</si>
  <si>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</si>
  <si>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</si>
  <si>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</si>
  <si>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</si>
  <si>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</si>
  <si>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</si>
  <si>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</si>
  <si>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</si>
  <si>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</si>
  <si>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</si>
  <si>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</si>
  <si>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</si>
  <si>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</si>
  <si>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</si>
  <si>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</si>
  <si>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</si>
  <si>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</si>
  <si>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</si>
  <si>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</si>
  <si>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</si>
  <si>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</si>
  <si>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</si>
  <si>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</si>
  <si>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</si>
  <si>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</si>
  <si>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</si>
  <si>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</si>
  <si>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</si>
  <si>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</si>
  <si>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</si>
  <si>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</si>
  <si>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</si>
  <si>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</si>
  <si>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</si>
  <si>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</si>
  <si>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</si>
  <si>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</si>
  <si>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</si>
  <si>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</si>
  <si>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</si>
  <si>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</si>
  <si>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</si>
  <si>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</si>
  <si>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</si>
  <si>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</si>
  <si>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</si>
  <si>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</si>
  <si>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</si>
  <si>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</si>
  <si>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</si>
  <si>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</si>
  <si>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</si>
  <si>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</si>
  <si>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</si>
  <si>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</si>
  <si>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</si>
  <si>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</si>
  <si>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</si>
  <si>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</si>
  <si>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</si>
  <si>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</si>
  <si>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</si>
  <si>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</si>
  <si>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</si>
  <si>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</si>
  <si>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</si>
  <si>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</si>
  <si>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</si>
  <si>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</si>
  <si>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</si>
  <si>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</si>
  <si>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</si>
  <si>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</si>
  <si>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</si>
  <si>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</si>
  <si>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</si>
  <si>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</si>
  <si>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</si>
  <si>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</si>
  <si>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</si>
  <si>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</si>
  <si>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</si>
  <si>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</si>
  <si>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</si>
  <si>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</si>
  <si>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</si>
  <si>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</si>
  <si>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</si>
  <si>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</si>
  <si>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</si>
  <si>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</si>
  <si>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</si>
  <si>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</si>
  <si>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</si>
  <si>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</si>
  <si>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</si>
  <si>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</si>
  <si>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</si>
  <si>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</si>
  <si>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</si>
  <si>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</si>
  <si>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</si>
  <si>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</si>
  <si>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</si>
  <si>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</si>
  <si>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</si>
  <si>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</si>
  <si>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</si>
  <si>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</si>
  <si>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</si>
  <si>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</si>
  <si>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</si>
  <si>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</si>
  <si>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</si>
  <si>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</si>
  <si>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</si>
  <si>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</si>
  <si>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</si>
  <si>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</si>
  <si>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</si>
  <si>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</si>
  <si>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</si>
  <si>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</si>
  <si>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</si>
  <si>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</si>
  <si>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</si>
  <si>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</si>
  <si>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</si>
  <si>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</si>
  <si>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</si>
  <si>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</si>
  <si>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</si>
  <si>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</si>
  <si>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</si>
  <si>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</si>
  <si>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</si>
  <si>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</si>
  <si>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</si>
  <si>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</si>
  <si>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</si>
  <si>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</si>
  <si>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</si>
  <si>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</si>
  <si>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</si>
  <si>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</si>
  <si>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</si>
  <si>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</si>
  <si>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</si>
  <si>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</si>
  <si>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</si>
  <si>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</si>
  <si>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</si>
  <si>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</si>
  <si>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</si>
  <si>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</si>
  <si>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</si>
  <si>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</si>
  <si>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</si>
  <si>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</si>
  <si>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</si>
  <si>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</si>
  <si>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</si>
  <si>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</si>
  <si>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</si>
  <si>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</si>
  <si>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</si>
  <si>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</si>
  <si>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</si>
  <si>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</si>
  <si>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</si>
  <si>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</si>
  <si>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</si>
  <si>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</si>
  <si>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</si>
  <si>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</si>
  <si>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</si>
  <si>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</si>
  <si>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</si>
  <si>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</si>
  <si>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</si>
  <si>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</si>
  <si>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</si>
  <si>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</si>
  <si>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</si>
  <si>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</si>
  <si>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</si>
  <si>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</si>
  <si>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</si>
  <si>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</si>
  <si>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</si>
  <si>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</si>
  <si>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</si>
  <si>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</si>
  <si>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</si>
  <si>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</si>
  <si>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</si>
  <si>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</si>
  <si>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</si>
  <si>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</si>
  <si>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</si>
  <si>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</si>
  <si>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</si>
  <si>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</si>
  <si>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</si>
  <si>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</si>
  <si>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</si>
  <si>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</si>
  <si>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</si>
  <si>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</si>
  <si>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</si>
  <si>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</si>
  <si>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</si>
  <si>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</si>
  <si>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</si>
  <si>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</si>
  <si>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</si>
  <si>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</si>
  <si>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</si>
  <si>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</si>
  <si>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</si>
  <si>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</si>
  <si>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</si>
  <si>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</si>
  <si>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</si>
  <si>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</si>
  <si>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</si>
  <si>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</si>
  <si>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</si>
  <si>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</si>
  <si>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</si>
  <si>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</si>
  <si>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</si>
  <si>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</si>
  <si>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</si>
  <si>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</si>
  <si>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</si>
  <si>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</si>
  <si>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</si>
  <si>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</si>
  <si>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</si>
  <si>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</si>
  <si>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</si>
  <si>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</si>
  <si>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</si>
  <si>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</si>
  <si>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</si>
  <si>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</si>
  <si>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</si>
  <si>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</si>
  <si>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</si>
  <si>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</si>
  <si>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</si>
  <si>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</si>
  <si>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</si>
  <si>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</si>
  <si>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</si>
  <si>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</si>
  <si>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</si>
  <si>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</si>
  <si>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</si>
  <si>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</si>
  <si>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</si>
  <si>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</si>
  <si>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</si>
  <si>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</si>
  <si>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</si>
  <si>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</si>
  <si>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</si>
  <si>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</si>
  <si>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</si>
  <si>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</si>
  <si>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</si>
  <si>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</si>
  <si>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</si>
  <si>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</si>
  <si>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</si>
  <si>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</si>
  <si>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</si>
  <si>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</si>
  <si>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</si>
  <si>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</si>
  <si>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</si>
  <si>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</si>
  <si>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</si>
  <si>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</si>
  <si>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</si>
  <si>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</si>
  <si>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</si>
  <si>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</si>
  <si>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</si>
  <si>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</si>
  <si>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</si>
  <si>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</si>
  <si>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</si>
  <si>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</si>
  <si>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</si>
  <si>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</si>
  <si>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</si>
  <si>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</si>
  <si>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</si>
  <si>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</si>
  <si>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</si>
  <si>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</si>
  <si>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</si>
  <si>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</si>
  <si>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</si>
  <si>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</si>
  <si>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</si>
  <si>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</si>
  <si>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</si>
  <si>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</si>
  <si>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</si>
  <si>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</si>
  <si>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</si>
  <si>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</si>
  <si>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</si>
  <si>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</si>
  <si>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</si>
  <si>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</si>
  <si>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</si>
  <si>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</si>
  <si>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</si>
  <si>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</si>
  <si>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</si>
  <si>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</si>
  <si>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</si>
  <si>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</si>
  <si>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</si>
  <si>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</si>
  <si>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</si>
  <si>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</si>
  <si>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</si>
  <si>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</si>
  <si>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</si>
  <si>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</si>
  <si>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</si>
  <si>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</si>
  <si>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</si>
  <si>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</si>
  <si>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</si>
  <si>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</si>
  <si>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</si>
  <si>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</si>
  <si>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</si>
  <si>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</si>
  <si>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</si>
  <si>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</si>
  <si>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</si>
  <si>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</si>
  <si>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</si>
  <si>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</si>
  <si>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</si>
  <si>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</si>
  <si>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</si>
  <si>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</si>
  <si>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</si>
  <si>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</si>
  <si>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</si>
  <si>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</si>
  <si>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</si>
  <si>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</si>
  <si>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</si>
  <si>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</si>
  <si>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</si>
  <si>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</si>
  <si>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</si>
  <si>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</si>
  <si>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</si>
  <si>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</si>
  <si>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</si>
  <si>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</si>
  <si>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</si>
  <si>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</si>
  <si>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</si>
  <si>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</si>
  <si>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</si>
  <si>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</si>
  <si>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</si>
  <si>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</si>
  <si>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</si>
  <si>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</si>
  <si>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</si>
  <si>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</si>
  <si>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</si>
  <si>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</si>
  <si>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</si>
  <si>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</si>
  <si>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</si>
  <si>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</si>
  <si>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</si>
  <si>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</si>
  <si>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</si>
  <si>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</si>
  <si>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</si>
  <si>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</si>
  <si>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</si>
  <si>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</si>
  <si>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</si>
  <si>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</si>
  <si>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</si>
  <si>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</si>
  <si>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</si>
  <si>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</si>
  <si>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</si>
  <si>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</si>
  <si>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</si>
  <si>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</si>
  <si>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</si>
  <si>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</si>
  <si>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</si>
  <si>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</si>
  <si>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</si>
  <si>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</si>
  <si>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</si>
  <si>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</si>
  <si>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</si>
  <si>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</si>
  <si>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</si>
  <si>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</si>
  <si>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</si>
  <si>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</si>
  <si>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</si>
  <si>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</si>
  <si>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</si>
  <si>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</si>
  <si>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</si>
  <si>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</si>
  <si>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</si>
  <si>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</si>
  <si>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</si>
  <si>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</si>
  <si>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</si>
  <si>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</si>
  <si>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</si>
  <si>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</si>
  <si>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</si>
  <si>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</si>
  <si>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</si>
  <si>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</si>
  <si>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</si>
  <si>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</si>
  <si>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</si>
  <si>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</si>
  <si>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</si>
  <si>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</si>
  <si>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</si>
  <si>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</si>
  <si>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</si>
  <si>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</si>
  <si>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</si>
  <si>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</si>
  <si>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</si>
  <si>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</si>
  <si>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</si>
  <si>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</si>
  <si>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</si>
  <si>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</si>
  <si>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</si>
  <si>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</si>
  <si>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</si>
  <si>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</si>
  <si>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</si>
  <si>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</si>
  <si>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</si>
  <si>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</si>
  <si>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</si>
  <si>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</si>
  <si>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</si>
  <si>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</si>
  <si>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</si>
  <si>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</si>
  <si>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</si>
  <si>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</si>
  <si>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</si>
  <si>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</si>
  <si>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</si>
  <si>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</si>
  <si>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</si>
  <si>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</si>
  <si>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</si>
  <si>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</si>
  <si>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</si>
  <si>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</si>
  <si>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</si>
  <si>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</si>
  <si>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</si>
  <si>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</si>
  <si>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</si>
  <si>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</si>
  <si>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</si>
  <si>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</si>
  <si>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</si>
  <si>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</si>
  <si>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</si>
  <si>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</si>
  <si>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</si>
  <si>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</si>
  <si>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</si>
  <si>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</si>
  <si>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</si>
  <si>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</si>
  <si>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</si>
  <si>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</si>
  <si>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</si>
  <si>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</si>
  <si>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</si>
  <si>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</si>
  <si>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</si>
  <si>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</si>
  <si>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</si>
  <si>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</si>
  <si>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</si>
  <si>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</si>
  <si>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</si>
  <si>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</si>
  <si>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</si>
  <si>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</si>
  <si>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</si>
  <si>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</si>
  <si>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</si>
  <si>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</si>
  <si>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</si>
  <si>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</si>
  <si>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</si>
  <si>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</si>
  <si>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</si>
  <si>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</si>
  <si>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</si>
  <si>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</si>
  <si>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</si>
  <si>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</si>
  <si>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</si>
  <si>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</si>
  <si>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</si>
  <si>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</si>
  <si>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</si>
  <si>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</si>
  <si>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</si>
  <si>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</si>
  <si>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</si>
  <si>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</si>
  <si>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</si>
  <si>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</si>
  <si>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</si>
  <si>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</si>
  <si>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</si>
  <si>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</si>
  <si>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</si>
  <si>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</si>
  <si>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</si>
  <si>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</si>
  <si>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</si>
  <si>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</si>
  <si>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</si>
  <si>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</si>
  <si>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</si>
  <si>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</si>
  <si>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</si>
  <si>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</si>
  <si>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</si>
  <si>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</si>
  <si>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</si>
  <si>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</si>
  <si>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</si>
  <si>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</si>
  <si>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</si>
  <si>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</si>
  <si>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</si>
  <si>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</si>
  <si>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</si>
  <si>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</si>
  <si>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</si>
  <si>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</si>
  <si>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</si>
  <si>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</si>
  <si>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</si>
  <si>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</si>
  <si>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</si>
  <si>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</si>
  <si>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</si>
  <si>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</si>
  <si>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</si>
  <si>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</si>
  <si>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</si>
  <si>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</si>
  <si>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</si>
  <si>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</si>
  <si>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</si>
  <si>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</si>
  <si>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</si>
  <si>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</si>
  <si>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</si>
  <si>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</si>
  <si>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</si>
  <si>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</si>
  <si>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</si>
  <si>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</si>
  <si>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</si>
  <si>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</si>
  <si>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</si>
  <si>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</si>
  <si>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</si>
  <si>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</si>
  <si>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</si>
  <si>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</si>
  <si>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</si>
  <si>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</si>
  <si>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</si>
  <si>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</si>
  <si>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</si>
  <si>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</si>
  <si>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</si>
  <si>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</si>
  <si>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</si>
  <si>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</si>
  <si>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</si>
  <si>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</si>
  <si>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</si>
  <si>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</si>
  <si>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</si>
  <si>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</si>
  <si>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</si>
  <si>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</si>
  <si>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</si>
  <si>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</si>
  <si>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</si>
  <si>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</si>
  <si>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</si>
  <si>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</si>
  <si>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</si>
  <si>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</si>
  <si>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</si>
  <si>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</si>
  <si>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</si>
  <si>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</si>
  <si>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</si>
  <si>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</si>
  <si>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</si>
  <si>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</si>
  <si>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</si>
  <si>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</si>
  <si>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</si>
  <si>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</si>
  <si>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</si>
  <si>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</si>
  <si>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</si>
  <si>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</si>
  <si>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</si>
  <si>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</si>
  <si>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</si>
  <si>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</si>
  <si>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</si>
  <si>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</si>
  <si>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</si>
  <si>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</si>
  <si>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</si>
  <si>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</si>
  <si>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</si>
  <si>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</si>
  <si>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</si>
  <si>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</si>
  <si>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</si>
  <si>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</si>
  <si>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</si>
  <si>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</si>
  <si>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</si>
  <si>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</si>
  <si>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</si>
  <si>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</si>
  <si>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</si>
  <si>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</si>
  <si>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</si>
  <si>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</si>
  <si>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</si>
  <si>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</si>
  <si>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</si>
  <si>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</si>
  <si>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</si>
  <si>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</si>
  <si>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</si>
  <si>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</si>
  <si>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</si>
  <si>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</si>
  <si>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</si>
  <si>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</si>
  <si>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</si>
  <si>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</si>
  <si>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</si>
  <si>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</si>
  <si>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</si>
  <si>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</si>
  <si>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</si>
  <si>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</si>
  <si>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</si>
  <si>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</si>
  <si>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</si>
  <si>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</si>
  <si>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</si>
  <si>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</si>
  <si>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</si>
  <si>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</si>
  <si>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</si>
  <si>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</si>
  <si>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</si>
  <si>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</si>
  <si>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</si>
  <si>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</si>
  <si>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</si>
  <si>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</si>
  <si>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</si>
  <si>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</si>
  <si>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</si>
  <si>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</si>
  <si>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</si>
  <si>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</si>
  <si>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</si>
  <si>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</si>
  <si>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</si>
  <si>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</si>
  <si>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</si>
  <si>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</si>
  <si>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</si>
  <si>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</si>
  <si>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</si>
  <si>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</si>
  <si>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</si>
  <si>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</si>
  <si>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</si>
  <si>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</si>
  <si>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</si>
  <si>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</si>
  <si>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</si>
  <si>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</si>
  <si>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</si>
  <si>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</si>
  <si>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</si>
  <si>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</si>
  <si>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</si>
  <si>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</si>
  <si>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</si>
  <si>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</si>
  <si>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</si>
  <si>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</si>
  <si>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</si>
  <si>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</si>
  <si>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</si>
  <si>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</si>
  <si>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</si>
  <si>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</si>
  <si>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</si>
  <si>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</si>
  <si>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</si>
  <si>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</si>
  <si>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</si>
  <si>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</si>
  <si>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</si>
  <si>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</si>
  <si>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</si>
  <si>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</si>
  <si>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</si>
  <si>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</si>
  <si>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</si>
  <si>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</si>
  <si>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</si>
  <si>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</si>
  <si>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</si>
  <si>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</si>
  <si>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</si>
  <si>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</si>
  <si>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</si>
  <si>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</si>
  <si>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</si>
  <si>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</si>
  <si>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</si>
  <si>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</si>
  <si>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</si>
  <si>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</si>
  <si>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</si>
  <si>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</si>
  <si>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</si>
  <si>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</si>
  <si>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</si>
  <si>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</si>
  <si>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</si>
  <si>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</si>
  <si>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</si>
  <si>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</si>
  <si>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</si>
  <si>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</si>
  <si>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</si>
  <si>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</si>
  <si>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</si>
  <si>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</si>
  <si>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</si>
  <si>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</si>
  <si>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</si>
  <si>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</si>
  <si>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</si>
  <si>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</si>
  <si>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</si>
  <si>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</si>
  <si>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</si>
  <si>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</si>
  <si>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</si>
  <si>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</si>
  <si>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</si>
  <si>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</si>
  <si>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</si>
  <si>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</si>
  <si>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</si>
  <si>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</si>
  <si>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</si>
  <si>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</si>
  <si>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</si>
  <si>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</si>
  <si>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</si>
  <si>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</si>
  <si>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</si>
  <si>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</si>
  <si>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</si>
  <si>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</si>
  <si>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</si>
  <si>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</si>
  <si>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</si>
  <si>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</si>
  <si>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</si>
  <si>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</si>
  <si>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</si>
  <si>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</si>
  <si>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</si>
  <si>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</si>
  <si>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</si>
  <si>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</si>
  <si>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</si>
  <si>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</si>
  <si>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</si>
  <si>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</si>
  <si>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</si>
  <si>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</si>
  <si>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</si>
  <si>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</si>
  <si>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</si>
  <si>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</si>
  <si>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</si>
  <si>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</si>
  <si>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</si>
  <si>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</si>
  <si>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</si>
  <si>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</si>
  <si>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</si>
  <si>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</si>
  <si>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</si>
  <si>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</si>
  <si>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</si>
  <si>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</si>
  <si>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</si>
  <si>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</si>
  <si>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</si>
  <si>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</si>
  <si>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</si>
  <si>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</si>
  <si>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</si>
  <si>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</si>
  <si>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</si>
  <si>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</si>
  <si>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</si>
  <si>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</si>
  <si>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</si>
  <si>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</si>
  <si>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</si>
  <si>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</si>
  <si>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</si>
  <si>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</si>
  <si>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</si>
  <si>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</si>
  <si>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</si>
  <si>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</si>
  <si>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</si>
  <si>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</si>
  <si>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</si>
  <si>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</si>
  <si>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</si>
  <si>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</si>
  <si>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</si>
  <si>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</si>
  <si>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</si>
  <si>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</si>
  <si>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</si>
  <si>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</si>
  <si>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</si>
  <si>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</si>
  <si>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</si>
  <si>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</si>
  <si>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</si>
  <si>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</si>
  <si>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</si>
  <si>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</si>
  <si>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</si>
  <si>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</si>
  <si>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</si>
  <si>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</si>
  <si>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</si>
  <si>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</si>
  <si>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</si>
  <si>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</si>
  <si>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</si>
  <si>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</si>
  <si>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</si>
  <si>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</si>
  <si>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</si>
  <si>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</si>
  <si>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</si>
  <si>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</si>
  <si>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</si>
  <si>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</si>
  <si>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</si>
  <si>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</si>
  <si>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</si>
  <si>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</si>
  <si>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</si>
  <si>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</si>
  <si>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</si>
  <si>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</si>
  <si>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</si>
  <si>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</si>
  <si>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</si>
  <si>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</si>
  <si>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</si>
  <si>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</si>
  <si>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</si>
  <si>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</si>
  <si>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</si>
  <si>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</si>
  <si>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</si>
  <si>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</si>
  <si>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</si>
  <si>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</si>
  <si>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</si>
  <si>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</si>
  <si>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</si>
  <si>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</si>
  <si>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</si>
  <si>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</si>
  <si>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</si>
  <si>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</si>
  <si>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</si>
  <si>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</si>
  <si>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</si>
  <si>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</si>
  <si>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</si>
  <si>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</si>
  <si>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</si>
  <si>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</si>
  <si>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</si>
  <si>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</si>
  <si>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</si>
  <si>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</si>
  <si>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</si>
  <si>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</si>
  <si>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</si>
  <si>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</si>
  <si>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</si>
  <si>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</si>
  <si>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</si>
  <si>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</si>
  <si>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</si>
  <si>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</si>
  <si>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</si>
  <si>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</si>
  <si>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</si>
  <si>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</si>
  <si>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</si>
  <si>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</si>
  <si>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</si>
  <si>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</si>
  <si>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</si>
  <si>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</si>
  <si>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</si>
  <si>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</si>
  <si>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</si>
  <si>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</si>
  <si>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</si>
  <si>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</si>
  <si>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</si>
  <si>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</si>
  <si>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</si>
  <si>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</si>
  <si>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</si>
  <si>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</si>
  <si>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</si>
  <si>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</si>
  <si>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</si>
  <si>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</si>
  <si>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</si>
  <si>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</si>
  <si>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</si>
  <si>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</si>
  <si>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</si>
  <si>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</si>
  <si>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</si>
  <si>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</si>
  <si>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</si>
  <si>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</si>
  <si>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</si>
  <si>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</si>
  <si>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</si>
  <si>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</si>
  <si>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</si>
  <si>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</si>
  <si>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</si>
  <si>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</si>
  <si>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</si>
  <si>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</si>
  <si>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</si>
  <si>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</si>
  <si>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</si>
  <si>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</si>
  <si>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</si>
  <si>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</si>
  <si>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</si>
  <si>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</si>
  <si>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</si>
  <si>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</si>
  <si>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</si>
  <si>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</si>
  <si>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</si>
  <si>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</si>
  <si>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</si>
  <si>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</si>
  <si>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</si>
  <si>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</si>
  <si>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</si>
  <si>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</si>
  <si>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</si>
  <si>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</si>
  <si>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</si>
  <si>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</si>
  <si>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</si>
  <si>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</si>
  <si>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</si>
  <si>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</si>
  <si>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</si>
  <si>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</si>
  <si>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</si>
  <si>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</si>
  <si>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</si>
  <si>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</si>
  <si>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</si>
  <si>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</si>
  <si>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</si>
  <si>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</si>
  <si>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</si>
  <si>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</si>
  <si>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</si>
  <si>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</si>
  <si>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</si>
  <si>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</si>
  <si>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</si>
  <si>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</si>
  <si>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</si>
  <si>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</si>
  <si>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</si>
  <si>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</si>
  <si>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</si>
  <si>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</si>
  <si>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</si>
  <si>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</si>
  <si>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</si>
  <si>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</si>
  <si>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</si>
  <si>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</si>
  <si>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</si>
  <si>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</si>
  <si>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</si>
  <si>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</si>
  <si>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</si>
  <si>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</si>
  <si>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</si>
  <si>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</si>
  <si>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</si>
  <si>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</si>
  <si>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</si>
  <si>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</si>
  <si>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</si>
  <si>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</si>
  <si>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</si>
  <si>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</si>
  <si>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</si>
  <si>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</si>
  <si>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</si>
  <si>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</si>
  <si>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</si>
  <si>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</si>
  <si>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</si>
  <si>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</si>
  <si>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</si>
  <si>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</si>
  <si>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</si>
  <si>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</si>
  <si>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</si>
  <si>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</si>
  <si>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</si>
  <si>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</si>
  <si>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</si>
  <si>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</si>
  <si>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</si>
  <si>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</si>
  <si>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</si>
  <si>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</si>
  <si>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</si>
  <si>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</si>
  <si>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</si>
  <si>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</si>
  <si>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</si>
  <si>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</si>
  <si>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</si>
  <si>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</si>
  <si>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</si>
  <si>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</si>
  <si>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</si>
  <si>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</si>
  <si>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</si>
  <si>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</si>
  <si>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</si>
  <si>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</si>
  <si>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</si>
  <si>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</si>
  <si>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</si>
  <si>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</si>
  <si>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</si>
  <si>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</si>
  <si>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</si>
  <si>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</si>
  <si>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</si>
  <si>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</si>
  <si>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</si>
  <si>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</si>
  <si>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</si>
  <si>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</si>
  <si>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</si>
  <si>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</si>
  <si>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</si>
  <si>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</si>
  <si>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</si>
  <si>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</si>
  <si>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</si>
  <si>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</si>
  <si>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</si>
  <si>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</si>
  <si>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</si>
  <si>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</si>
  <si>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</si>
  <si>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</si>
  <si>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</si>
  <si>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</si>
  <si>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</si>
  <si>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</si>
  <si>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</si>
  <si>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</si>
  <si>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</si>
  <si>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</si>
  <si>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</si>
  <si>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</si>
  <si>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</si>
  <si>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</si>
  <si>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</si>
  <si>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</si>
  <si>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</si>
  <si>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</si>
  <si>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</si>
  <si>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</si>
  <si>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</si>
  <si>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</si>
  <si>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</si>
  <si>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</si>
  <si>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</si>
  <si>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</si>
  <si>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</si>
  <si>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</si>
  <si>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</si>
  <si>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</si>
  <si>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</si>
  <si>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</si>
  <si>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</si>
  <si>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</si>
  <si>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</si>
  <si>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</si>
  <si>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</si>
  <si>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</si>
  <si>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</si>
  <si>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</si>
  <si>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</si>
  <si>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</si>
  <si>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</si>
  <si>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</si>
  <si>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</si>
  <si>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</si>
  <si>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</si>
  <si>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</si>
  <si>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</si>
  <si>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</si>
  <si>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</si>
  <si>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</si>
  <si>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</si>
  <si>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</si>
  <si>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</si>
  <si>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</si>
  <si>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</si>
  <si>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</si>
  <si>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</si>
  <si>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</si>
  <si>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</si>
  <si>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</si>
  <si>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</si>
  <si>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</si>
  <si>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</si>
  <si>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</si>
  <si>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</si>
  <si>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</si>
  <si>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</si>
  <si>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</si>
  <si>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</si>
  <si>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</si>
  <si>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</si>
  <si>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</si>
  <si>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</si>
  <si>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</si>
  <si>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</si>
  <si>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</si>
  <si>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</si>
  <si>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</si>
  <si>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</si>
  <si>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</si>
  <si>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</si>
  <si>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</si>
  <si>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</si>
  <si>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</si>
  <si>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</si>
  <si>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</si>
  <si>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</si>
  <si>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</si>
  <si>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</si>
  <si>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</si>
  <si>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</si>
  <si>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</si>
  <si>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</si>
  <si>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</si>
  <si>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</si>
  <si>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</si>
  <si>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</si>
  <si>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</si>
  <si>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</si>
  <si>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</si>
  <si>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</si>
  <si>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</si>
  <si>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</si>
  <si>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</si>
  <si>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</si>
  <si>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</si>
  <si>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</si>
  <si>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</si>
  <si>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</si>
  <si>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</si>
  <si>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</si>
  <si>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</si>
  <si>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</si>
  <si>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</si>
  <si>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</si>
  <si>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</si>
  <si>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</si>
  <si>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</si>
  <si>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</si>
  <si>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</si>
  <si>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</si>
  <si>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</si>
  <si>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</si>
  <si>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</si>
  <si>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</si>
  <si>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</si>
  <si>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</si>
  <si>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</si>
  <si>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</si>
  <si>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</si>
  <si>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</si>
  <si>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</si>
  <si>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</si>
  <si>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</si>
  <si>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</si>
  <si>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</si>
  <si>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</si>
  <si>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</si>
  <si>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</si>
  <si>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</si>
  <si>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</si>
  <si>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</si>
  <si>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</si>
  <si>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</si>
  <si>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</si>
  <si>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</si>
  <si>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</si>
  <si>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</si>
  <si>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</si>
  <si>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</si>
  <si>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</si>
  <si>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</si>
  <si>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</si>
  <si>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</si>
  <si>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</si>
  <si>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</si>
  <si>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</si>
  <si>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</si>
  <si>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</si>
  <si>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</si>
  <si>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</si>
  <si>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</si>
  <si>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</si>
  <si>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</si>
  <si>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</si>
  <si>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</si>
  <si>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</si>
  <si>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</si>
  <si>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</si>
  <si>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</si>
  <si>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</si>
  <si>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</si>
  <si>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</si>
  <si>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</si>
  <si>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</si>
  <si>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</si>
  <si>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</si>
  <si>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</si>
  <si>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</si>
  <si>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</si>
  <si>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</si>
  <si>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</si>
  <si>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</si>
  <si>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</si>
  <si>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</si>
  <si>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</si>
  <si>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</si>
  <si>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</si>
  <si>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</si>
  <si>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</si>
  <si>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</si>
  <si>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</si>
  <si>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</si>
  <si>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</si>
  <si>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</si>
  <si>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</si>
  <si>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</si>
  <si>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</si>
  <si>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</si>
  <si>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</si>
  <si>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</si>
  <si>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</si>
  <si>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</si>
  <si>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</si>
  <si>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</si>
  <si>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</si>
  <si>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</si>
  <si>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</si>
  <si>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</si>
  <si>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</si>
  <si>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</si>
  <si>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</si>
  <si>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</si>
  <si>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</si>
  <si>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</si>
  <si>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</si>
  <si>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</si>
  <si>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</si>
  <si>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</si>
  <si>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</si>
  <si>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</si>
  <si>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</si>
  <si>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</si>
  <si>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</si>
  <si>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</si>
  <si>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</si>
  <si>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</si>
  <si>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</si>
  <si>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</si>
  <si>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</si>
  <si>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</si>
  <si>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</si>
  <si>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</si>
  <si>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</si>
  <si>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</si>
  <si>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</si>
  <si>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</si>
  <si>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</si>
  <si>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</si>
  <si>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</si>
  <si>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</si>
  <si>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</si>
  <si>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</si>
  <si>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</si>
  <si>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</si>
  <si>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</si>
  <si>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</si>
  <si>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</si>
  <si>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</si>
  <si>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</si>
  <si>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</si>
  <si>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</si>
  <si>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</si>
  <si>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</si>
  <si>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</si>
  <si>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</si>
  <si>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</si>
  <si>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</si>
  <si>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</si>
  <si>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</si>
  <si>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</si>
  <si>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</si>
  <si>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</si>
  <si>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</si>
  <si>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</si>
  <si>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</si>
  <si>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</si>
  <si>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</si>
  <si>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</si>
  <si>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</si>
  <si>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</si>
  <si>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</si>
  <si>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</si>
  <si>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</si>
  <si>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</si>
  <si>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</si>
  <si>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</si>
  <si>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</si>
  <si>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</si>
  <si>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</si>
  <si>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</si>
  <si>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</si>
  <si>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</si>
  <si>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</si>
  <si>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</si>
  <si>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</si>
  <si>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</si>
  <si>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</si>
  <si>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</si>
  <si>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</si>
  <si>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</si>
  <si>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</si>
  <si>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</si>
  <si>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</si>
  <si>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</si>
  <si>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</si>
  <si>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</si>
  <si>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</si>
  <si>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</si>
  <si>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</si>
  <si>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</si>
  <si>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</si>
  <si>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</si>
  <si>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</si>
  <si>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</si>
  <si>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</si>
  <si>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</si>
  <si>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</si>
  <si>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</si>
  <si>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</si>
  <si>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</si>
  <si>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</si>
  <si>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</si>
  <si>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</si>
  <si>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</si>
  <si>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</si>
  <si>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</si>
  <si>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</si>
  <si>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</si>
  <si>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</si>
  <si>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</si>
  <si>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</si>
  <si>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</si>
  <si>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</si>
  <si>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</si>
  <si>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</si>
  <si>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</si>
  <si>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</si>
  <si>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</si>
  <si>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</si>
  <si>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</si>
  <si>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</si>
  <si>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</si>
  <si>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</si>
  <si>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</si>
  <si>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</si>
  <si>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</si>
  <si>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</si>
  <si>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</si>
  <si>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</si>
  <si>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</si>
  <si>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</si>
  <si>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</si>
  <si>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</si>
  <si>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</si>
  <si>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</si>
  <si>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</si>
  <si>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</si>
  <si>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</si>
  <si>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</si>
  <si>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</si>
  <si>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</si>
  <si>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</si>
  <si>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</si>
  <si>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</si>
  <si>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</si>
  <si>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</si>
  <si>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</si>
  <si>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</si>
  <si>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</si>
  <si>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</si>
  <si>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</si>
  <si>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</si>
  <si>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</si>
  <si>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</si>
  <si>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</si>
  <si>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</si>
  <si>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</si>
  <si>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</si>
  <si>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</si>
  <si>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</si>
  <si>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</si>
  <si>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</si>
  <si>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</si>
  <si>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</si>
  <si>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</si>
  <si>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</si>
  <si>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</si>
  <si>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</si>
  <si>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</si>
  <si>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</si>
  <si>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</si>
  <si>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</si>
  <si>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</si>
  <si>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</si>
  <si>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</si>
  <si>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</si>
  <si>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</si>
  <si>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</si>
  <si>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</si>
  <si>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</si>
  <si>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</si>
  <si>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</si>
  <si>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</si>
  <si>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</si>
  <si>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</si>
  <si>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</si>
  <si>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</si>
  <si>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</si>
  <si>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</si>
  <si>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</si>
  <si>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</si>
  <si>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</si>
  <si>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</si>
  <si>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</si>
  <si>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</si>
  <si>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</si>
  <si>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</si>
  <si>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</si>
  <si>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</si>
  <si>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</si>
  <si>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</si>
  <si>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</si>
  <si>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</si>
  <si>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</si>
  <si>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</si>
  <si>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</si>
  <si>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</si>
  <si>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</si>
  <si>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</si>
  <si>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</si>
  <si>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</si>
  <si>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</si>
  <si>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</si>
  <si>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</si>
  <si>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</si>
  <si>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</si>
  <si>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</si>
  <si>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</si>
  <si>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</si>
  <si>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</si>
  <si>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</si>
  <si>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</si>
  <si>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</si>
  <si>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</si>
  <si>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</si>
  <si>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</si>
  <si>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</si>
  <si>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</si>
  <si>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</si>
  <si>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</si>
  <si>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</si>
  <si>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</si>
  <si>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</si>
  <si>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</si>
  <si>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</si>
  <si>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</si>
  <si>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</si>
  <si>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</si>
  <si>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</si>
  <si>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</si>
  <si>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</si>
  <si>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</si>
  <si>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</si>
  <si>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</si>
  <si>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</si>
  <si>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</si>
  <si>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</si>
  <si>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</si>
  <si>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</si>
  <si>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</si>
  <si>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</si>
  <si>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</si>
  <si>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</si>
  <si>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</si>
  <si>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</si>
  <si>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</si>
  <si>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</si>
  <si>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</si>
  <si>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</si>
  <si>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</si>
  <si>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</si>
  <si>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</si>
  <si>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</si>
  <si>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</si>
  <si>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</si>
  <si>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</si>
  <si>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</si>
  <si>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</si>
  <si>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</si>
  <si>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</si>
  <si>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</si>
  <si>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</si>
  <si>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</si>
  <si>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</si>
  <si>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</si>
  <si>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</si>
  <si>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</si>
  <si>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</si>
  <si>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</si>
  <si>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</si>
  <si>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</si>
  <si>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</si>
  <si>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</si>
  <si>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</si>
  <si>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</si>
  <si>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</si>
  <si>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</si>
  <si>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</si>
  <si>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</si>
  <si>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</si>
  <si>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</si>
  <si>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</si>
  <si>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</si>
  <si>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</si>
  <si>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</si>
  <si>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</si>
  <si>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</si>
  <si>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</si>
  <si>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</si>
  <si>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</si>
  <si>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</si>
  <si>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</si>
  <si>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</si>
  <si>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</si>
  <si>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</si>
  <si>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</si>
  <si>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</si>
  <si>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</si>
  <si>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</si>
  <si>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</si>
  <si>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</si>
  <si>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</si>
  <si>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</si>
  <si>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</si>
  <si>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</si>
  <si>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</si>
  <si>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</si>
  <si>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</si>
  <si>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</si>
  <si>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</si>
  <si>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</si>
  <si>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</si>
  <si>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</si>
  <si>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</si>
  <si>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</si>
  <si>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</si>
  <si>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</si>
  <si>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</si>
  <si>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</si>
  <si>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</si>
  <si>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</si>
  <si>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</si>
  <si>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</si>
  <si>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</si>
  <si>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</si>
  <si>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</si>
  <si>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</si>
  <si>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</si>
  <si>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</si>
  <si>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</si>
  <si>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</si>
  <si>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</si>
  <si>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</si>
  <si>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</si>
  <si>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</si>
  <si>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</si>
  <si>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</si>
  <si>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</si>
  <si>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</si>
  <si>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</si>
  <si>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</si>
  <si>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</si>
  <si>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</si>
  <si>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</si>
  <si>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</si>
  <si>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</si>
  <si>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</si>
  <si>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</si>
  <si>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</si>
  <si>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</si>
  <si>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</si>
  <si>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</si>
  <si>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</si>
  <si>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</si>
  <si>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</si>
  <si>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</si>
  <si>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</si>
  <si>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</si>
  <si>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</si>
  <si>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</si>
  <si>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</si>
  <si>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</si>
  <si>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</si>
  <si>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</si>
  <si>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</si>
  <si>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</si>
  <si>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</si>
  <si>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</si>
  <si>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</si>
  <si>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</si>
  <si>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</si>
  <si>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</si>
  <si>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</si>
  <si>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</si>
  <si>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</si>
  <si>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</si>
  <si>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</si>
  <si>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</si>
  <si>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</si>
  <si>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</si>
  <si>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</si>
  <si>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</si>
  <si>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</si>
  <si>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</si>
  <si>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</si>
  <si>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</si>
  <si>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</si>
  <si>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</si>
  <si>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</si>
  <si>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</si>
  <si>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</si>
  <si>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</si>
  <si>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</si>
  <si>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</si>
  <si>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</si>
  <si>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</si>
  <si>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</si>
  <si>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</si>
  <si>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</si>
  <si>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</si>
  <si>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</si>
  <si>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</si>
  <si>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</si>
  <si>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</si>
  <si>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</si>
  <si>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</si>
  <si>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</si>
  <si>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</si>
  <si>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</si>
  <si>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</si>
  <si>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</si>
  <si>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</si>
  <si>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</si>
  <si>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</si>
  <si>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</si>
  <si>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</si>
  <si>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</si>
  <si>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</si>
  <si>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</si>
  <si>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</si>
  <si>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</si>
  <si>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</si>
  <si>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</si>
  <si>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</si>
  <si>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</si>
  <si>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</si>
  <si>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</si>
  <si>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</si>
  <si>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</si>
  <si>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</si>
  <si>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</si>
  <si>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</si>
  <si>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</si>
  <si>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</si>
  <si>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</si>
  <si>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</si>
  <si>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</si>
  <si>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</si>
  <si>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</si>
  <si>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</si>
  <si>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</si>
  <si>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</si>
  <si>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</si>
  <si>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</si>
  <si>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</si>
  <si>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</si>
  <si>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</si>
  <si>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</si>
  <si>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</si>
  <si>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</si>
  <si>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</si>
  <si>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</si>
  <si>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</si>
  <si>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</si>
  <si>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</si>
  <si>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</si>
  <si>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</si>
  <si>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</si>
  <si>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</si>
  <si>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</si>
  <si>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</si>
  <si>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</si>
  <si>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</si>
  <si>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</si>
  <si>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</si>
  <si>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</si>
  <si>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</si>
  <si>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</si>
  <si>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</si>
  <si>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</si>
  <si>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</si>
  <si>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</si>
  <si>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</si>
  <si>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</si>
  <si>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</si>
  <si>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</si>
  <si>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</si>
  <si>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</si>
  <si>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</si>
  <si>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</si>
  <si>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</si>
  <si>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</si>
  <si>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</si>
  <si>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</si>
  <si>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</si>
  <si>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</si>
  <si>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</si>
  <si>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</si>
  <si>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</si>
  <si>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</si>
  <si>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</si>
  <si>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</si>
  <si>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</si>
  <si>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</si>
  <si>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</si>
  <si>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</si>
  <si>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</si>
  <si>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</si>
  <si>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</si>
  <si>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</si>
  <si>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</si>
  <si>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</si>
  <si>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</si>
  <si>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</si>
  <si>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</si>
  <si>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</si>
  <si>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</si>
  <si>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</si>
  <si>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</si>
  <si>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</si>
  <si>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</si>
  <si>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</si>
  <si>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</si>
  <si>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</si>
  <si>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</si>
  <si>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</si>
  <si>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</si>
  <si>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</si>
  <si>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</si>
  <si>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</si>
  <si>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</si>
  <si>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</si>
  <si>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</si>
  <si>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</si>
  <si>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</si>
  <si>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</si>
  <si>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</si>
  <si>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</si>
  <si>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</si>
  <si>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</si>
  <si>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</si>
  <si>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</si>
  <si>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</si>
  <si>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</si>
  <si>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</si>
  <si>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</si>
  <si>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</si>
  <si>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</si>
  <si>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</si>
  <si>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</si>
  <si>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</si>
  <si>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</si>
  <si>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</si>
  <si>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</si>
  <si>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</si>
  <si>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</si>
  <si>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</si>
  <si>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</si>
  <si>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</si>
  <si>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</si>
  <si>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</si>
  <si>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</si>
  <si>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</si>
  <si>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</si>
  <si>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</si>
  <si>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</si>
  <si>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</si>
  <si>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</si>
  <si>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</si>
  <si>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</si>
  <si>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</si>
  <si>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</si>
  <si>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</si>
  <si>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</si>
  <si>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</si>
  <si>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</si>
  <si>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</si>
  <si>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</si>
  <si>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</si>
  <si>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</si>
  <si>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</si>
  <si>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</si>
  <si>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</si>
  <si>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</si>
  <si>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</si>
  <si>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</si>
  <si>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</si>
  <si>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</si>
  <si>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</si>
  <si>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</si>
  <si>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</si>
  <si>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</si>
  <si>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</si>
  <si>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</si>
  <si>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</si>
  <si>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</si>
  <si>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</si>
  <si>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</si>
  <si>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</si>
  <si>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</si>
  <si>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</si>
  <si>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</si>
  <si>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</si>
  <si>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</si>
  <si>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</si>
  <si>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</si>
  <si>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</si>
  <si>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</si>
  <si>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</si>
  <si>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</si>
  <si>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</si>
  <si>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</si>
  <si>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</si>
  <si>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</si>
  <si>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</si>
  <si>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</si>
  <si>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</si>
  <si>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</si>
  <si>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</si>
  <si>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</si>
  <si>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</si>
  <si>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</si>
  <si>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</si>
  <si>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</si>
  <si>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</si>
  <si>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</si>
  <si>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</si>
  <si>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</si>
  <si>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</si>
  <si>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</si>
  <si>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</si>
  <si>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</si>
  <si>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</si>
  <si>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</si>
  <si>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</si>
  <si>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</si>
  <si>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</si>
  <si>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</si>
  <si>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</si>
  <si>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</si>
  <si>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</si>
  <si>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</si>
  <si>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</si>
  <si>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</si>
  <si>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</si>
  <si>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</si>
  <si>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</si>
  <si>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</si>
  <si>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</si>
  <si>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</si>
  <si>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</si>
  <si>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</si>
  <si>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</si>
  <si>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</si>
  <si>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</si>
  <si>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</si>
  <si>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</si>
  <si>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</si>
  <si>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</si>
  <si>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</si>
  <si>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</si>
  <si>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</si>
  <si>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</si>
  <si>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</si>
  <si>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</si>
  <si>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</si>
  <si>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</si>
  <si>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</si>
  <si>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</si>
  <si>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</si>
  <si>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</si>
  <si>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</si>
  <si>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</si>
  <si>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</si>
  <si>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</si>
  <si>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</si>
  <si>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</si>
  <si>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</si>
  <si>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</si>
  <si>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</si>
  <si>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</si>
  <si>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</si>
  <si>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</si>
  <si>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</si>
  <si>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</si>
  <si>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</si>
  <si>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</si>
  <si>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</si>
  <si>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</si>
  <si>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</si>
  <si>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</si>
  <si>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</si>
  <si>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</si>
  <si>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</si>
  <si>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</si>
  <si>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</si>
  <si>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</si>
  <si>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</si>
  <si>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</si>
  <si>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</si>
  <si>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</si>
  <si>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</si>
  <si>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</si>
  <si>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</si>
  <si>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</si>
  <si>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</si>
  <si>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</si>
  <si>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</si>
  <si>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</si>
  <si>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</si>
  <si>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</si>
  <si>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</si>
  <si>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</si>
  <si>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</si>
  <si>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</si>
  <si>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</si>
  <si>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</si>
  <si>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</si>
  <si>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</si>
  <si>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</si>
  <si>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</si>
  <si>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</si>
  <si>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</si>
  <si>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</si>
  <si>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</si>
  <si>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</si>
  <si>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</si>
  <si>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</si>
  <si>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</si>
  <si>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</si>
  <si>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</si>
  <si>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</si>
  <si>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</si>
  <si>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</si>
  <si>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</si>
  <si>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</si>
  <si>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</si>
  <si>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</si>
  <si>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</si>
  <si>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</si>
  <si>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</si>
  <si>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</si>
  <si>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</si>
  <si>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</si>
  <si>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</si>
  <si>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</si>
  <si>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</si>
  <si>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</si>
  <si>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</si>
  <si>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</si>
  <si>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</si>
  <si>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</si>
  <si>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</si>
  <si>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</si>
  <si>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</si>
  <si>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</si>
  <si>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</si>
  <si>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</si>
  <si>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</si>
  <si>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</si>
  <si>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</si>
  <si>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</si>
  <si>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</si>
  <si>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</si>
  <si>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</si>
  <si>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</si>
  <si>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</si>
  <si>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</si>
  <si>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</si>
  <si>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</si>
  <si>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</si>
  <si>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</si>
  <si>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</si>
  <si>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</si>
  <si>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</si>
  <si>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</si>
  <si>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</si>
  <si>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</si>
  <si>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</si>
  <si>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</si>
  <si>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</si>
  <si>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</si>
  <si>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</si>
  <si>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</si>
  <si>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</si>
  <si>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</si>
  <si>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</si>
  <si>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</si>
  <si>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</si>
  <si>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</si>
  <si>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</si>
  <si>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</si>
  <si>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</si>
  <si>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</si>
  <si>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</si>
  <si>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</si>
  <si>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</si>
  <si>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</si>
  <si>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</si>
  <si>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</si>
  <si>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</si>
  <si>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</si>
  <si>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</si>
  <si>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</si>
  <si>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</si>
  <si>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</si>
  <si>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</si>
  <si>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</si>
  <si>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</si>
  <si>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</si>
  <si>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</si>
  <si>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</si>
  <si>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</si>
  <si>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</si>
  <si>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</si>
  <si>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</si>
  <si>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</si>
  <si>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</si>
  <si>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</si>
  <si>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</si>
  <si>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</si>
  <si>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</si>
  <si>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</si>
  <si>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</si>
  <si>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</si>
  <si>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</si>
  <si>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</si>
  <si>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</si>
  <si>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</si>
  <si>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</si>
  <si>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</si>
  <si>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</si>
  <si>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</si>
  <si>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</si>
  <si>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</si>
  <si>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</si>
  <si>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</si>
  <si>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</si>
  <si>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</si>
  <si>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</si>
  <si>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</si>
  <si>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</si>
  <si>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</si>
  <si>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</si>
  <si>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</si>
  <si>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</si>
  <si>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</si>
  <si>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</si>
  <si>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</si>
  <si>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</si>
  <si>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</si>
  <si>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</si>
  <si>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</si>
  <si>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</si>
  <si>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</si>
  <si>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</si>
  <si>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</si>
  <si>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</si>
  <si>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</si>
  <si>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</si>
  <si>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</si>
  <si>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</si>
  <si>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</si>
  <si>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</si>
  <si>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</si>
  <si>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</si>
  <si>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</si>
  <si>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</si>
  <si>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</si>
  <si>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</si>
  <si>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</si>
  <si>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</si>
  <si>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</si>
  <si>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</si>
  <si>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</si>
  <si>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</si>
  <si>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</si>
  <si>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</si>
  <si>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</si>
  <si>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</si>
  <si>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</si>
  <si>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</si>
  <si>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</si>
  <si>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</si>
  <si>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</si>
  <si>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</si>
  <si>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</si>
  <si>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</si>
  <si>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</si>
  <si>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</si>
  <si>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</si>
  <si>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</si>
  <si>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</si>
  <si>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</si>
  <si>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</si>
  <si>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</si>
  <si>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</si>
  <si>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</si>
  <si>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</si>
  <si>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</si>
  <si>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</si>
  <si>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</si>
  <si>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</si>
  <si>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</si>
  <si>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</si>
  <si>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</si>
  <si>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</si>
  <si>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</si>
  <si>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</si>
  <si>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</si>
  <si>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</si>
  <si>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</si>
  <si>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</si>
  <si>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</si>
  <si>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</si>
  <si>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</si>
  <si>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</si>
  <si>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</si>
  <si>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</si>
  <si>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</si>
  <si>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</si>
  <si>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</si>
  <si>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</si>
  <si>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</si>
  <si>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</si>
  <si>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</si>
  <si>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</si>
  <si>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</si>
  <si>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</si>
  <si>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</si>
  <si>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</si>
  <si>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</si>
  <si>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</si>
  <si>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</si>
  <si>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</si>
  <si>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</si>
  <si>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</si>
  <si>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</si>
  <si>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</si>
  <si>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</si>
  <si>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</si>
  <si>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</si>
  <si>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</si>
  <si>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</si>
  <si>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</si>
  <si>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</si>
  <si>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</si>
  <si>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</si>
  <si>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</si>
  <si>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</si>
  <si>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</si>
  <si>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</si>
  <si>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</si>
  <si>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</si>
  <si>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</si>
  <si>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</si>
  <si>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</si>
  <si>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</si>
  <si>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</si>
  <si>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</si>
  <si>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</si>
  <si>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</si>
  <si>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</si>
  <si>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</si>
  <si>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</si>
  <si>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</si>
  <si>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</si>
  <si>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</si>
  <si>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</si>
  <si>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</si>
  <si>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</si>
  <si>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</si>
  <si>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</si>
  <si>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</si>
  <si>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</si>
  <si>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</si>
  <si>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</si>
  <si>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</si>
  <si>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</si>
  <si>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</si>
  <si>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</si>
  <si>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</si>
  <si>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</si>
  <si>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</si>
  <si>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</si>
  <si>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</si>
  <si>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</si>
  <si>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</si>
  <si>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</si>
  <si>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</si>
  <si>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</si>
  <si>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</si>
  <si>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</si>
  <si>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</si>
  <si>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</si>
  <si>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</si>
  <si>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</si>
  <si>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</si>
  <si>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</si>
  <si>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</si>
  <si>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</si>
  <si>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</si>
  <si>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</si>
  <si>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</si>
  <si>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</si>
  <si>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</si>
  <si>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</si>
  <si>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</si>
  <si>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</si>
  <si>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</si>
  <si>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</si>
  <si>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</si>
  <si>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</si>
  <si>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</si>
  <si>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</si>
  <si>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</si>
  <si>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</si>
  <si>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</si>
  <si>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</si>
  <si>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</si>
  <si>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</si>
  <si>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</si>
  <si>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</si>
  <si>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</si>
  <si>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</si>
  <si>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</si>
  <si>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</si>
  <si>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</si>
  <si>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</si>
  <si>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</si>
  <si>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</si>
  <si>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</si>
  <si>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</si>
  <si>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</si>
  <si>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</si>
  <si>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</si>
  <si>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</si>
  <si>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</si>
  <si>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</si>
  <si>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</si>
  <si>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</si>
  <si>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</si>
  <si>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</si>
  <si>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</si>
  <si>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</si>
  <si>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</si>
  <si>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</si>
  <si>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</si>
  <si>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</si>
  <si>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</si>
  <si>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</si>
  <si>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</si>
  <si>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</si>
  <si>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</si>
  <si>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</si>
  <si>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</si>
  <si>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</si>
  <si>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</si>
  <si>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</si>
  <si>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</si>
  <si>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</si>
  <si>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</si>
  <si>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</si>
  <si>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</si>
  <si>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</si>
  <si>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</si>
  <si>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</si>
  <si>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</si>
  <si>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</si>
  <si>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</si>
  <si>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</si>
  <si>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</si>
  <si>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</si>
  <si>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</si>
  <si>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</si>
  <si>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</si>
  <si>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</si>
  <si>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</si>
  <si>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</si>
  <si>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</si>
  <si>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</si>
  <si>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</si>
  <si>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</si>
  <si>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</si>
  <si>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</si>
  <si>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</si>
  <si>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</si>
  <si>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</si>
  <si>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</si>
  <si>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</si>
  <si>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</si>
  <si>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</si>
  <si>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</si>
  <si>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</si>
  <si>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</si>
  <si>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</si>
  <si>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</si>
  <si>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</si>
  <si>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</si>
  <si>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</si>
  <si>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</si>
  <si>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</si>
  <si>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</si>
  <si>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</si>
  <si>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</si>
  <si>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</si>
  <si>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</si>
  <si>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</si>
  <si>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</si>
  <si>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</si>
  <si>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</si>
  <si>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</si>
  <si>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</si>
  <si>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</si>
  <si>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</si>
  <si>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</si>
  <si>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</si>
  <si>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</si>
  <si>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</si>
  <si>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</si>
  <si>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</si>
  <si>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</si>
  <si>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</si>
  <si>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</si>
  <si>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</si>
  <si>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</si>
  <si>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</si>
  <si>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</si>
  <si>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</si>
  <si>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</si>
  <si>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</si>
  <si>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</si>
  <si>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</si>
  <si>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</si>
  <si>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</si>
  <si>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</si>
  <si>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</si>
  <si>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</si>
  <si>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</si>
  <si>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</si>
  <si>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</si>
  <si>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</si>
  <si>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</si>
  <si>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</si>
  <si>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</si>
  <si>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</si>
  <si>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</si>
  <si>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</si>
  <si>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</si>
  <si>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</si>
  <si>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</si>
  <si>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</si>
  <si>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</si>
  <si>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</si>
  <si>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</si>
  <si>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</si>
  <si>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</si>
  <si>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</si>
  <si>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</si>
  <si>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</si>
  <si>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</si>
  <si>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</si>
  <si>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</si>
  <si>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</si>
  <si>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</si>
  <si>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</si>
  <si>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</si>
  <si>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</si>
  <si>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</si>
  <si>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</si>
  <si>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</si>
  <si>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</si>
  <si>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</si>
  <si>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</si>
  <si>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</si>
  <si>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</si>
  <si>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</si>
  <si>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</si>
  <si>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</si>
  <si>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</si>
  <si>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</si>
  <si>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</si>
  <si>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</si>
  <si>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</si>
  <si>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</si>
  <si>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</si>
  <si>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</si>
  <si>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</si>
  <si>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</si>
  <si>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</si>
  <si>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</si>
  <si>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</si>
  <si>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</si>
  <si>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</si>
  <si>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</si>
  <si>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</si>
  <si>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</si>
  <si>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</si>
  <si>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</si>
  <si>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</si>
  <si>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</si>
  <si>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</si>
  <si>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</si>
  <si>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</si>
  <si>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</si>
  <si>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</si>
  <si>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</si>
  <si>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</si>
  <si>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</si>
  <si>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</si>
  <si>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</si>
  <si>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</si>
  <si>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</si>
  <si>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</si>
  <si>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</si>
  <si>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</si>
  <si>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</si>
  <si>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</si>
  <si>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</si>
  <si>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</si>
  <si>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</si>
  <si>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</si>
  <si>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</si>
  <si>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</si>
  <si>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</si>
  <si>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</si>
  <si>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</si>
  <si>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</si>
  <si>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</si>
  <si>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</si>
  <si>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</si>
  <si>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</si>
  <si>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</si>
  <si>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</si>
  <si>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</si>
  <si>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</si>
  <si>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</si>
  <si>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</si>
  <si>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</si>
  <si>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</si>
  <si>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</si>
  <si>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</si>
  <si>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</si>
  <si>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</si>
  <si>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</si>
  <si>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</si>
  <si>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</si>
  <si>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</si>
  <si>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</si>
  <si>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</si>
  <si>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</si>
  <si>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</si>
  <si>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</si>
  <si>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</si>
  <si>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</si>
  <si>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</si>
  <si>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</si>
  <si>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</si>
  <si>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</si>
  <si>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</si>
  <si>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</si>
  <si>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</si>
  <si>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</si>
  <si>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</si>
  <si>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</si>
  <si>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</si>
  <si>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</si>
  <si>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</si>
  <si>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</si>
  <si>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</si>
  <si>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</si>
  <si>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</si>
  <si>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</si>
  <si>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</si>
  <si>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</si>
  <si>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</si>
  <si>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</si>
  <si>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</si>
  <si>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</si>
  <si>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</si>
  <si>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</si>
  <si>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</si>
  <si>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</si>
  <si>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</si>
  <si>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</si>
  <si>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</si>
  <si>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</si>
  <si>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</si>
  <si>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</si>
  <si>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</si>
  <si>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</si>
  <si>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</si>
  <si>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</si>
  <si>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</si>
  <si>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</si>
  <si>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</si>
  <si>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</si>
  <si>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</si>
  <si>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</si>
  <si>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</si>
  <si>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</si>
  <si>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</si>
  <si>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</si>
  <si>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</si>
  <si>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</si>
  <si>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</si>
  <si>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</si>
  <si>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</si>
  <si>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</si>
  <si>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</si>
  <si>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</si>
  <si>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</si>
  <si>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</si>
  <si>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</si>
  <si>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</si>
  <si>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</si>
  <si>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</si>
  <si>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</si>
  <si>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</si>
  <si>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</si>
  <si>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</si>
  <si>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</si>
  <si>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</si>
  <si>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</si>
  <si>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</si>
  <si>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</si>
  <si>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</si>
  <si>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</si>
  <si>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</si>
  <si>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</si>
  <si>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</si>
  <si>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</si>
  <si>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</si>
  <si>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</si>
  <si>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</si>
  <si>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</si>
  <si>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</si>
  <si>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</si>
  <si>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</si>
  <si>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</si>
  <si>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</si>
  <si>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</si>
  <si>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</si>
  <si>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</si>
  <si>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</si>
  <si>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</si>
  <si>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</si>
  <si>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</si>
  <si>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</si>
  <si>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</si>
  <si>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</si>
  <si>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</si>
  <si>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</si>
  <si>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</si>
  <si>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</si>
  <si>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</si>
  <si>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</si>
  <si>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</si>
  <si>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</si>
  <si>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</si>
  <si>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</si>
  <si>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</si>
  <si>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</si>
  <si>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</si>
  <si>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</si>
  <si>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</si>
  <si>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</si>
  <si>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</si>
  <si>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</si>
  <si>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</si>
  <si>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</si>
  <si>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</si>
  <si>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</si>
  <si>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</si>
  <si>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</si>
  <si>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</si>
  <si>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</si>
  <si>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</si>
  <si>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</si>
  <si>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</si>
  <si>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</si>
  <si>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</si>
  <si>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</si>
  <si>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</si>
  <si>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</si>
  <si>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</si>
  <si>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</si>
  <si>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</si>
  <si>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</si>
  <si>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</si>
  <si>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</si>
  <si>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</si>
  <si>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</si>
  <si>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</si>
  <si>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</si>
  <si>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</si>
  <si>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</si>
  <si>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</si>
  <si>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</si>
  <si>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</si>
  <si>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</si>
  <si>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</si>
  <si>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</si>
  <si>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</si>
  <si>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</si>
  <si>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</si>
  <si>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</si>
  <si>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</si>
  <si>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</si>
  <si>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</si>
  <si>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</si>
  <si>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</si>
  <si>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</si>
  <si>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</si>
  <si>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</si>
  <si>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</si>
  <si>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</si>
  <si>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</si>
  <si>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</si>
  <si>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</si>
  <si>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</si>
  <si>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</si>
  <si>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</si>
  <si>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</si>
  <si>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</si>
  <si>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</si>
  <si>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</si>
  <si>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</si>
  <si>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</si>
  <si>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</si>
  <si>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</si>
  <si>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</si>
  <si>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</si>
  <si>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</si>
  <si>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</si>
  <si>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</si>
  <si>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</si>
  <si>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</si>
  <si>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</si>
  <si>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</si>
  <si>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</si>
  <si>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</si>
  <si>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</si>
  <si>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</si>
  <si>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</si>
  <si>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</si>
  <si>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</si>
  <si>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</si>
  <si>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</si>
  <si>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</si>
  <si>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</si>
  <si>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</si>
  <si>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</si>
  <si>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</si>
  <si>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</si>
  <si>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</si>
  <si>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</si>
  <si>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</si>
  <si>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</si>
  <si>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</si>
  <si>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</si>
  <si>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</si>
  <si>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</si>
  <si>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</si>
  <si>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</si>
  <si>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</si>
  <si>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</si>
  <si>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</si>
  <si>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</si>
  <si>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</si>
  <si>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</si>
  <si>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</si>
  <si>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</si>
  <si>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</si>
  <si>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</si>
  <si>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</si>
  <si>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</si>
  <si>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</si>
  <si>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</si>
  <si>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</si>
  <si>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</si>
  <si>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</si>
  <si>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</si>
  <si>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</si>
  <si>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</si>
  <si>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</si>
  <si>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</si>
  <si>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</si>
  <si>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</si>
  <si>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</si>
  <si>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</si>
  <si>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</si>
  <si>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</si>
  <si>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</si>
  <si>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</si>
  <si>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</si>
  <si>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</si>
  <si>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</si>
  <si>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</si>
  <si>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</si>
  <si>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</si>
  <si>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</si>
  <si>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</si>
  <si>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</si>
  <si>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</si>
  <si>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</si>
  <si>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</si>
  <si>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</si>
  <si>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</si>
  <si>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</si>
  <si>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</si>
  <si>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</si>
  <si>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</si>
  <si>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</si>
  <si>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</si>
  <si>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</si>
  <si>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</si>
  <si>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</si>
  <si>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</si>
  <si>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</si>
  <si>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</si>
  <si>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</si>
  <si>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</si>
  <si>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</si>
  <si>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</si>
  <si>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</si>
  <si>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</si>
  <si>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</si>
  <si>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</si>
  <si>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</si>
  <si>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</si>
  <si>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</si>
  <si>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</si>
  <si>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</si>
  <si>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</si>
  <si>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</si>
  <si>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</si>
  <si>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</si>
  <si>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</si>
  <si>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</si>
  <si>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</si>
  <si>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</si>
  <si>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</si>
  <si>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</si>
  <si>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</si>
  <si>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</si>
  <si>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</si>
  <si>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</si>
  <si>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</si>
  <si>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</si>
  <si>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</si>
  <si>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</si>
  <si>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</si>
  <si>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</si>
  <si>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</si>
  <si>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</si>
  <si>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</si>
  <si>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</si>
  <si>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</si>
  <si>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</si>
  <si>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</si>
  <si>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</si>
  <si>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</si>
  <si>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</si>
  <si>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</si>
  <si>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</si>
  <si>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</si>
  <si>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</si>
  <si>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</si>
  <si>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</si>
  <si>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</si>
  <si>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</si>
  <si>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</si>
  <si>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</si>
  <si>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</si>
  <si>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</si>
  <si>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</si>
  <si>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</si>
  <si>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</si>
  <si>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</si>
  <si>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</si>
  <si>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</si>
  <si>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</si>
  <si>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</si>
  <si>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</si>
  <si>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</si>
  <si>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</si>
  <si>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</si>
  <si>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</si>
  <si>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</si>
  <si>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</si>
  <si>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</si>
  <si>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</si>
  <si>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</si>
  <si>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</si>
  <si>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</si>
  <si>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</si>
  <si>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</si>
  <si>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</si>
  <si>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</si>
  <si>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</si>
  <si>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</si>
  <si>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</si>
  <si>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</si>
  <si>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</si>
  <si>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</si>
  <si>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</si>
  <si>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</si>
  <si>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</si>
  <si>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</si>
  <si>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</si>
  <si>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</si>
  <si>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</si>
  <si>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</si>
  <si>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</si>
  <si>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</si>
  <si>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</si>
  <si>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</si>
  <si>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</si>
  <si>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</si>
  <si>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</si>
  <si>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</si>
  <si>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</si>
  <si>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</si>
  <si>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</si>
  <si>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</si>
  <si>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</si>
  <si>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</si>
  <si>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</si>
  <si>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</si>
  <si>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</si>
  <si>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</si>
  <si>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</si>
  <si>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</si>
  <si>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</si>
  <si>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</si>
  <si>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</si>
  <si>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</si>
  <si>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</si>
  <si>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</si>
  <si>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</si>
  <si>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</si>
  <si>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</si>
  <si>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</si>
  <si>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</si>
  <si>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</si>
  <si>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</si>
  <si>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</si>
  <si>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</si>
  <si>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</si>
  <si>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</si>
  <si>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</si>
  <si>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</si>
  <si>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</si>
  <si>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</si>
  <si>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</si>
  <si>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</si>
  <si>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</si>
  <si>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</si>
  <si>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</si>
  <si>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</si>
  <si>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</si>
  <si>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</si>
  <si>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</si>
  <si>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</si>
  <si>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</si>
  <si>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</si>
  <si>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</si>
  <si>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</si>
  <si>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</si>
  <si>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</si>
  <si>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</si>
  <si>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</si>
  <si>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</si>
  <si>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</si>
  <si>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</si>
  <si>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</si>
  <si>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</si>
  <si>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</si>
  <si>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</si>
  <si>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</si>
  <si>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</si>
  <si>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</si>
  <si>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</si>
  <si>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</si>
  <si>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</si>
  <si>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</si>
  <si>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</si>
  <si>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</si>
  <si>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</si>
  <si>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</si>
  <si>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</si>
  <si>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</si>
  <si>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</si>
  <si>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</si>
  <si>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</si>
  <si>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</si>
  <si>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</si>
  <si>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</si>
  <si>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</si>
  <si>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</si>
  <si>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</si>
  <si>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</si>
  <si>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</si>
  <si>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</si>
  <si>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</si>
  <si>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</si>
  <si>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</si>
  <si>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</si>
  <si>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</si>
  <si>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</si>
  <si>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</si>
  <si>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</si>
  <si>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</si>
  <si>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</si>
  <si>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</si>
  <si>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</si>
  <si>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</si>
  <si>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</si>
  <si>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</si>
  <si>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</si>
  <si>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</si>
  <si>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</si>
  <si>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</si>
  <si>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</si>
  <si>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</si>
  <si>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</si>
  <si>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</si>
  <si>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</si>
  <si>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</si>
  <si>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</si>
  <si>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</si>
  <si>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</si>
  <si>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</si>
  <si>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</si>
  <si>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</si>
  <si>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</si>
  <si>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</si>
  <si>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</si>
  <si>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</si>
  <si>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</si>
  <si>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</si>
  <si>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</si>
  <si>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</si>
  <si>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</si>
  <si>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</si>
  <si>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</si>
  <si>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</si>
  <si>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</si>
  <si>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</si>
  <si>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</si>
  <si>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</si>
  <si>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</si>
  <si>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</si>
  <si>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</si>
  <si>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</si>
  <si>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</si>
  <si>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</si>
  <si>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</si>
  <si>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</si>
  <si>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</si>
  <si>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</si>
  <si>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</si>
  <si>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</si>
  <si>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</si>
  <si>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</si>
  <si>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</si>
  <si>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</si>
  <si>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</si>
  <si>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</si>
  <si>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</si>
  <si>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</si>
  <si>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</si>
  <si>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</si>
  <si>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</si>
  <si>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</si>
  <si>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</si>
  <si>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</si>
  <si>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</si>
  <si>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</si>
  <si>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</si>
  <si>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</si>
  <si>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</si>
  <si>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</si>
  <si>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</si>
  <si>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</si>
  <si>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</si>
  <si>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</si>
  <si>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</si>
  <si>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</si>
  <si>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</si>
  <si>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</si>
  <si>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</si>
  <si>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</si>
  <si>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</si>
  <si>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</si>
  <si>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</si>
  <si>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</si>
  <si>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</si>
  <si>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</si>
  <si>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</si>
  <si>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</si>
  <si>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</si>
  <si>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</si>
  <si>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</si>
  <si>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</si>
  <si>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</si>
  <si>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</si>
  <si>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</si>
  <si>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</si>
  <si>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</si>
  <si>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</si>
  <si>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</si>
  <si>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</si>
  <si>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</si>
  <si>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</si>
  <si>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</si>
  <si>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</si>
  <si>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</si>
  <si>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</si>
  <si>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</si>
  <si>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</si>
  <si>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</si>
  <si>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</si>
  <si>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</si>
  <si>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</si>
  <si>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</si>
  <si>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</si>
  <si>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</si>
  <si>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</si>
  <si>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</si>
  <si>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</si>
  <si>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</si>
  <si>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</si>
  <si>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</si>
  <si>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</si>
  <si>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</si>
  <si>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</si>
  <si>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</si>
  <si>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</si>
  <si>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</si>
  <si>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</si>
  <si>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</si>
  <si>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</si>
  <si>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</si>
  <si>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</si>
  <si>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</si>
  <si>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</si>
  <si>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</si>
  <si>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</si>
  <si>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</si>
  <si>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</si>
  <si>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</si>
  <si>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</si>
  <si>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</si>
  <si>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</si>
  <si>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</si>
  <si>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</si>
  <si>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</si>
  <si>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</si>
  <si>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</si>
  <si>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</si>
  <si>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</si>
  <si>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</si>
  <si>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</si>
  <si>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</si>
  <si>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</si>
  <si>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</si>
  <si>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</si>
  <si>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</si>
  <si>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</si>
  <si>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</si>
  <si>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</si>
  <si>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</si>
  <si>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</si>
  <si>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</si>
  <si>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</si>
  <si>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</si>
  <si>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</si>
  <si>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</si>
  <si>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</si>
  <si>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</si>
  <si>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</si>
  <si>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</si>
  <si>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</si>
  <si>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</si>
  <si>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</si>
  <si>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</si>
  <si>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</si>
  <si>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</si>
  <si>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</si>
  <si>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</si>
  <si>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</si>
  <si>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</si>
  <si>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</si>
  <si>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</si>
  <si>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</si>
  <si>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</si>
  <si>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</si>
  <si>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</si>
  <si>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</si>
  <si>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</si>
  <si>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</si>
  <si>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</si>
  <si>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</si>
  <si>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</si>
  <si>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</si>
  <si>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</si>
  <si>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</si>
  <si>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</si>
  <si>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</si>
  <si>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</si>
  <si>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</si>
  <si>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</si>
  <si>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</si>
  <si>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</si>
  <si>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</si>
  <si>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</si>
  <si>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</si>
  <si>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</si>
  <si>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</si>
  <si>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</si>
  <si>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</si>
  <si>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</si>
  <si>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</si>
  <si>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</si>
  <si>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</si>
  <si>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</si>
  <si>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</si>
  <si>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</si>
  <si>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</si>
  <si>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</si>
  <si>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</si>
  <si>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</si>
  <si>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</si>
  <si>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</si>
  <si>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</si>
  <si>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</si>
  <si>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</si>
  <si>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</si>
  <si>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</si>
  <si>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</si>
  <si>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</si>
  <si>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</si>
  <si>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</si>
  <si>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</si>
  <si>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</si>
  <si>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</si>
  <si>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</si>
  <si>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</si>
  <si>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</si>
  <si>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</si>
  <si>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</si>
  <si>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</si>
  <si>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</si>
  <si>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</si>
  <si>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</si>
  <si>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</si>
  <si>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</si>
  <si>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</si>
  <si>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</si>
  <si>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</si>
  <si>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</si>
  <si>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</si>
  <si>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</si>
  <si>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</si>
  <si>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</si>
  <si>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</si>
  <si>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</si>
  <si>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</si>
  <si>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</si>
  <si>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</si>
  <si>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</si>
  <si>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</si>
  <si>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</si>
  <si>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</si>
  <si>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</si>
  <si>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</si>
  <si>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</si>
  <si>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</si>
  <si>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</si>
  <si>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</si>
  <si>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</si>
  <si>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</si>
  <si>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</si>
  <si>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</si>
  <si>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</si>
  <si>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</si>
  <si>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</si>
  <si>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</si>
  <si>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</si>
  <si>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</si>
  <si>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</si>
  <si>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</si>
  <si>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</si>
  <si>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</si>
  <si>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</si>
  <si>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</si>
  <si>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</si>
  <si>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</si>
  <si>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</si>
  <si>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</si>
  <si>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</si>
  <si>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</si>
  <si>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</si>
  <si>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</si>
  <si>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</si>
  <si>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</si>
  <si>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</si>
  <si>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</si>
  <si>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</si>
  <si>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</si>
  <si>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</si>
  <si>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</si>
  <si>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</si>
  <si>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</si>
  <si>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</si>
  <si>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</si>
  <si>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</si>
  <si>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</si>
  <si>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</si>
  <si>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</si>
  <si>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</si>
  <si>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</si>
  <si>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</si>
  <si>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</si>
  <si>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</si>
  <si>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</si>
  <si>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</si>
  <si>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</si>
  <si>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</si>
  <si>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</si>
  <si>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</si>
  <si>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</si>
  <si>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</si>
  <si>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</si>
  <si>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</si>
  <si>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</si>
  <si>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</si>
  <si>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</si>
  <si>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</si>
  <si>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</si>
  <si>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</si>
  <si>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</si>
  <si>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</si>
  <si>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</si>
  <si>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</si>
  <si>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</si>
  <si>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</si>
  <si>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</si>
  <si>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</si>
  <si>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</si>
  <si>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</si>
  <si>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</si>
  <si>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</si>
  <si>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</si>
  <si>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</si>
  <si>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</si>
  <si>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</si>
  <si>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</si>
  <si>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</si>
  <si>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</si>
  <si>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</si>
  <si>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</si>
  <si>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</si>
  <si>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</si>
  <si>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</si>
  <si>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</si>
  <si>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</si>
  <si>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</si>
  <si>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</si>
  <si>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</si>
  <si>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</si>
  <si>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</si>
  <si>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</si>
  <si>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</si>
  <si>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</si>
  <si>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</si>
  <si>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</si>
  <si>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</si>
  <si>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</si>
  <si>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</si>
  <si>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</si>
  <si>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</si>
  <si>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</si>
  <si>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</si>
  <si>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</si>
  <si>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</si>
  <si>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</si>
  <si>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</si>
  <si>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</si>
  <si>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</si>
  <si>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</si>
  <si>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</si>
  <si>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</si>
  <si>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</si>
  <si>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</si>
  <si>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</si>
  <si>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</si>
  <si>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</si>
  <si>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</si>
  <si>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</si>
  <si>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</si>
  <si>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</si>
  <si>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</si>
  <si>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</si>
  <si>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</si>
  <si>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</si>
  <si>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</si>
  <si>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</si>
  <si>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</si>
  <si>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</si>
  <si>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</si>
  <si>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</si>
  <si>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</si>
  <si>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</si>
  <si>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</si>
  <si>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</si>
  <si>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</si>
  <si>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</si>
  <si>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</si>
  <si>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</si>
  <si>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</si>
  <si>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</si>
  <si>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</si>
  <si>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</si>
  <si>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</si>
  <si>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</si>
  <si>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</si>
  <si>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</si>
  <si>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</si>
  <si>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</si>
  <si>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</si>
  <si>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</si>
  <si>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</si>
  <si>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</si>
  <si>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</si>
  <si>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</si>
  <si>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</si>
  <si>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</si>
  <si>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</si>
  <si>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</si>
  <si>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</si>
  <si>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</si>
  <si>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</si>
  <si>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</si>
  <si>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</si>
  <si>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</si>
  <si>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</si>
  <si>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</si>
  <si>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</si>
  <si>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</si>
  <si>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</si>
  <si>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</si>
  <si>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</si>
  <si>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</si>
  <si>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</si>
  <si>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</si>
  <si>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</si>
  <si>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</si>
  <si>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</si>
  <si>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</si>
  <si>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</si>
  <si>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</si>
  <si>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</si>
  <si>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</si>
  <si>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</si>
  <si>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</si>
  <si>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</si>
  <si>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</si>
  <si>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</si>
  <si>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</si>
  <si>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</si>
  <si>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</si>
  <si>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</si>
  <si>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</si>
  <si>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</si>
  <si>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</si>
  <si>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</si>
  <si>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</si>
  <si>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</si>
  <si>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</si>
  <si>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</si>
  <si>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</si>
  <si>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</si>
  <si>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</si>
  <si>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</si>
  <si>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</si>
  <si>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</si>
  <si>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</si>
  <si>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</si>
  <si>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</si>
  <si>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</si>
  <si>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</si>
  <si>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</si>
  <si>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</si>
  <si>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</si>
  <si>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</si>
  <si>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</si>
  <si>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</si>
  <si>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</si>
  <si>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</si>
  <si>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</si>
  <si>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</si>
  <si>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</si>
  <si>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</si>
  <si>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</si>
  <si>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</si>
  <si>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</si>
  <si>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</si>
  <si>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</si>
  <si>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</si>
  <si>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</si>
  <si>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</si>
  <si>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</si>
  <si>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</si>
  <si>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</si>
  <si>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</si>
  <si>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</si>
  <si>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</si>
  <si>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</si>
  <si>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</si>
  <si>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</si>
  <si>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</si>
  <si>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</si>
  <si>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</si>
  <si>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</si>
  <si>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</si>
  <si>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</si>
  <si>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</si>
  <si>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</si>
  <si>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</si>
  <si>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</si>
  <si>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</si>
  <si>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</si>
  <si>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</si>
  <si>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</si>
  <si>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</si>
  <si>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</si>
  <si>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</si>
  <si>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</si>
  <si>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</si>
  <si>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</si>
  <si>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</si>
  <si>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</si>
  <si>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</si>
  <si>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</si>
  <si>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</si>
  <si>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</si>
  <si>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</si>
  <si>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</si>
  <si>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</si>
  <si>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</si>
  <si>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</si>
  <si>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</si>
  <si>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</si>
  <si>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</si>
  <si>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</si>
  <si>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</si>
  <si>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</si>
  <si>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</si>
  <si>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</si>
  <si>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</si>
  <si>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</si>
  <si>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</si>
  <si>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</si>
  <si>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</si>
  <si>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</si>
  <si>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</si>
  <si>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</si>
  <si>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</si>
  <si>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</si>
  <si>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</si>
  <si>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</si>
  <si>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</si>
  <si>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</si>
  <si>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</si>
  <si>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</si>
  <si>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</si>
  <si>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</si>
  <si>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</si>
  <si>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</si>
  <si>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</si>
  <si>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</si>
  <si>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</si>
  <si>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</si>
  <si>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</si>
  <si>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</si>
  <si>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</si>
  <si>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</si>
  <si>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</si>
  <si>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</si>
  <si>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</si>
  <si>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</si>
  <si>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</si>
  <si>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</si>
  <si>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</si>
  <si>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</si>
  <si>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</si>
  <si>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</si>
  <si>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</si>
  <si>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</si>
  <si>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</si>
  <si>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</si>
  <si>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</si>
  <si>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</si>
  <si>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</si>
  <si>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</si>
  <si>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</si>
  <si>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</si>
  <si>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</si>
  <si>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</si>
  <si>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</si>
  <si>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</si>
  <si>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</si>
  <si>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</si>
  <si>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</si>
  <si>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</si>
  <si>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</si>
  <si>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</si>
  <si>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</si>
  <si>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</si>
  <si>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</si>
  <si>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</si>
  <si>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</si>
  <si>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</si>
  <si>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</si>
  <si>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</si>
  <si>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</si>
  <si>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</si>
  <si>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</si>
  <si>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</si>
  <si>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</si>
  <si>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</si>
  <si>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</si>
  <si>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</si>
  <si>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</si>
  <si>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</si>
  <si>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</si>
  <si>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</si>
  <si>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</si>
  <si>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</si>
  <si>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</si>
  <si>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</si>
  <si>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</si>
  <si>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</si>
  <si>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</si>
  <si>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</si>
  <si>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</si>
  <si>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</si>
  <si>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</si>
  <si>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</si>
  <si>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</si>
  <si>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</si>
  <si>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</si>
  <si>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</si>
  <si>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</si>
  <si>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</si>
  <si>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</si>
  <si>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</si>
  <si>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</si>
  <si>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</si>
  <si>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</si>
  <si>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</si>
  <si>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</si>
  <si>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</si>
  <si>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</si>
  <si>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</si>
  <si>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</si>
  <si>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</si>
  <si>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</si>
  <si>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</si>
  <si>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</si>
  <si>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</si>
  <si>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</si>
  <si>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</si>
  <si>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</si>
  <si>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</si>
  <si>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</si>
  <si>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</si>
  <si>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</si>
  <si>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</si>
  <si>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</si>
  <si>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</si>
  <si>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</si>
  <si>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</si>
  <si>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</si>
  <si>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</si>
  <si>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</si>
  <si>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</si>
  <si>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</si>
  <si>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</si>
  <si>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</si>
  <si>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</si>
  <si>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</si>
  <si>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</si>
  <si>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</si>
  <si>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</si>
  <si>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</si>
  <si>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</si>
  <si>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</si>
  <si>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</si>
  <si>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</si>
  <si>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</si>
  <si>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</si>
  <si>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</si>
  <si>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</si>
  <si>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</si>
  <si>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</si>
  <si>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</si>
  <si>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</si>
  <si>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</si>
  <si>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</si>
  <si>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</si>
  <si>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</si>
  <si>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</si>
  <si>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</si>
  <si>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</si>
  <si>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</si>
  <si>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</si>
  <si>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</si>
  <si>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</si>
  <si>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</si>
  <si>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</si>
  <si>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</si>
  <si>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</si>
  <si>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</si>
  <si>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</si>
  <si>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</si>
  <si>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</si>
  <si>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</si>
  <si>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</si>
  <si>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</si>
  <si>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</si>
  <si>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</si>
  <si>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</si>
  <si>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</si>
  <si>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</si>
  <si>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</si>
  <si>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</si>
  <si>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</si>
  <si>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</si>
  <si>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</si>
  <si>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</si>
  <si>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</si>
  <si>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</si>
  <si>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</si>
  <si>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</si>
  <si>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</si>
  <si>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</si>
  <si>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</si>
  <si>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</si>
  <si>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</si>
  <si>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</si>
  <si>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</si>
  <si>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</si>
  <si>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</si>
  <si>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</si>
  <si>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</si>
  <si>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</si>
  <si>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</si>
  <si>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</si>
  <si>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</si>
  <si>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</si>
  <si>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</si>
  <si>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</si>
  <si>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</si>
  <si>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</si>
  <si>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</si>
  <si>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</si>
  <si>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</si>
  <si>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</si>
  <si>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</si>
  <si>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</si>
  <si>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</si>
  <si>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</si>
  <si>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</si>
  <si>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</si>
  <si>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</si>
  <si>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</si>
  <si>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</si>
  <si>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</si>
  <si>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</si>
  <si>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</si>
  <si>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</si>
  <si>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</si>
  <si>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</si>
  <si>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</si>
  <si>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</si>
  <si>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</si>
  <si>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</si>
  <si>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</si>
  <si>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</si>
  <si>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</si>
  <si>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</si>
  <si>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</si>
  <si>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</si>
  <si>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</si>
  <si>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</si>
  <si>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</si>
  <si>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</si>
  <si>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</si>
  <si>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</si>
  <si>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</si>
  <si>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</si>
  <si>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</si>
  <si>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</si>
  <si>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</si>
  <si>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</si>
  <si>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</si>
  <si>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</si>
  <si>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</si>
  <si>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</si>
  <si>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</si>
  <si>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</si>
  <si>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</si>
  <si>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</si>
  <si>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</si>
  <si>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</si>
  <si>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</si>
  <si>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</si>
  <si>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</si>
  <si>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</si>
  <si>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</si>
  <si>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</si>
  <si>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</si>
  <si>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</si>
  <si>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</si>
  <si>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</si>
  <si>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</si>
  <si>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</si>
  <si>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</si>
  <si>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</si>
  <si>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</si>
  <si>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</si>
  <si>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</si>
  <si>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</si>
  <si>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</si>
  <si>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</si>
  <si>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</si>
  <si>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</si>
  <si>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</si>
  <si>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</si>
  <si>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</si>
  <si>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</si>
  <si>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</si>
  <si>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</si>
  <si>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</si>
  <si>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</si>
  <si>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</si>
  <si>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</si>
  <si>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</si>
  <si>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</si>
  <si>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</si>
  <si>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</si>
  <si>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</si>
  <si>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</si>
  <si>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</si>
  <si>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</si>
  <si>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</si>
  <si>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</si>
  <si>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</si>
  <si>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</si>
  <si>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</si>
  <si>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</si>
  <si>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</si>
  <si>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</si>
  <si>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</si>
  <si>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</si>
  <si>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</si>
  <si>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</si>
  <si>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</si>
  <si>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</si>
  <si>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</si>
  <si>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</si>
  <si>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</si>
  <si>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</si>
  <si>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</si>
  <si>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</si>
  <si>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</si>
  <si>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</si>
  <si>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</si>
  <si>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</si>
  <si>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</si>
  <si>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</si>
  <si>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</si>
  <si>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</si>
  <si>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</si>
  <si>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</si>
  <si>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</si>
  <si>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</si>
  <si>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</si>
  <si>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</si>
  <si>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</si>
  <si>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</si>
  <si>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</si>
  <si>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</si>
  <si>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</si>
  <si>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</si>
  <si>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</si>
  <si>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</si>
  <si>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</si>
  <si>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</si>
  <si>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</si>
  <si>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</si>
  <si>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</si>
  <si>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</si>
  <si>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</si>
  <si>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</si>
  <si>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</si>
  <si>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</si>
  <si>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</si>
  <si>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</si>
  <si>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</si>
  <si>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</si>
  <si>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</si>
  <si>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</si>
  <si>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</si>
  <si>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</si>
  <si>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</si>
  <si>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</si>
  <si>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</si>
  <si>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</si>
  <si>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</si>
  <si>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</si>
  <si>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</si>
  <si>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</si>
  <si>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</si>
  <si>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</si>
  <si>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</si>
  <si>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</si>
  <si>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</si>
  <si>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</si>
  <si>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</si>
  <si>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</si>
  <si>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</si>
  <si>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</si>
  <si>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</si>
  <si>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</si>
  <si>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</si>
  <si>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</si>
  <si>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</si>
  <si>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</si>
  <si>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</si>
  <si>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</si>
  <si>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</si>
  <si>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</si>
  <si>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</si>
  <si>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</si>
  <si>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</si>
  <si>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</si>
  <si>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</si>
  <si>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</si>
  <si>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</si>
  <si>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</si>
  <si>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</si>
  <si>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</si>
  <si>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</si>
  <si>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</si>
  <si>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</si>
  <si>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</si>
  <si>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</si>
  <si>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</si>
  <si>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</si>
  <si>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</si>
  <si>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</si>
  <si>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</si>
  <si>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</si>
  <si>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</si>
  <si>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</si>
  <si>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</si>
  <si>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</si>
  <si>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</si>
  <si>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</si>
  <si>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</si>
  <si>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</si>
  <si>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</si>
  <si>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</si>
  <si>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</si>
  <si>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</si>
  <si>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</si>
  <si>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</si>
  <si>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</si>
  <si>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</si>
  <si>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</si>
  <si>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</si>
  <si>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</si>
  <si>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</si>
  <si>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</si>
  <si>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</si>
  <si>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</si>
  <si>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</si>
  <si>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</si>
  <si>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</si>
  <si>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</si>
  <si>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</si>
  <si>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</si>
  <si>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</si>
  <si>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</si>
  <si>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</si>
  <si>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</si>
  <si>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</si>
  <si>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</si>
  <si>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</si>
  <si>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</si>
  <si>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</si>
  <si>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</si>
  <si>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</si>
  <si>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</si>
  <si>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</si>
  <si>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</si>
  <si>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</si>
  <si>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</si>
  <si>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</si>
  <si>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</si>
  <si>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</si>
  <si>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</si>
  <si>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</si>
  <si>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</si>
  <si>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</si>
  <si>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</si>
  <si>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</si>
  <si>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</si>
  <si>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</si>
  <si>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</si>
  <si>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</si>
  <si>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</si>
  <si>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</si>
  <si>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</si>
  <si>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</si>
  <si>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</si>
  <si>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</si>
  <si>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</si>
  <si>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</si>
  <si>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</si>
  <si>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</si>
  <si>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</si>
  <si>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</si>
  <si>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</si>
  <si>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</si>
  <si>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</si>
  <si>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</si>
  <si>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</si>
  <si>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</si>
  <si>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</si>
  <si>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</si>
  <si>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</si>
  <si>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</si>
  <si>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</si>
  <si>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</si>
  <si>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</si>
  <si>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</si>
  <si>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</si>
  <si>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</si>
  <si>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</si>
  <si>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</si>
  <si>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</si>
  <si>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</si>
  <si>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</si>
  <si>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</si>
  <si>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</si>
  <si>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</si>
  <si>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</si>
  <si>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</si>
  <si>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</si>
  <si>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</si>
  <si>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</si>
  <si>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</si>
  <si>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</si>
  <si>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</si>
  <si>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</si>
  <si>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</si>
  <si>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</si>
  <si>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</si>
  <si>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</si>
  <si>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</si>
  <si>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</si>
  <si>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</si>
  <si>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</si>
  <si>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</si>
  <si>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</si>
  <si>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</si>
  <si>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</si>
  <si>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</si>
  <si>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</si>
  <si>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</si>
  <si>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</si>
  <si>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</si>
  <si>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</si>
  <si>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</si>
  <si>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</si>
  <si>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</si>
  <si>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</si>
  <si>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</si>
  <si>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</si>
  <si>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</si>
  <si>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</si>
  <si>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</si>
  <si>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</si>
  <si>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</si>
  <si>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</si>
  <si>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</si>
  <si>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</si>
  <si>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</si>
  <si>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</si>
  <si>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</si>
  <si>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</si>
  <si>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</si>
  <si>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</si>
  <si>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</si>
  <si>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</si>
  <si>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</si>
  <si>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</si>
  <si>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</si>
  <si>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</si>
  <si>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</si>
  <si>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</si>
  <si>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</si>
  <si>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</si>
  <si>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</si>
  <si>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</si>
  <si>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</si>
  <si>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</si>
  <si>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</si>
  <si>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</si>
  <si>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</si>
  <si>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</si>
  <si>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</si>
  <si>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</si>
  <si>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</si>
  <si>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</si>
  <si>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</si>
  <si>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</si>
  <si>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</si>
  <si>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</si>
  <si>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</si>
  <si>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</si>
  <si>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</si>
  <si>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</si>
  <si>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</si>
  <si>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</si>
  <si>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</si>
  <si>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</si>
  <si>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</si>
  <si>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</si>
  <si>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</si>
  <si>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</si>
  <si>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</si>
  <si>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</si>
  <si>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</si>
  <si>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</si>
  <si>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</si>
  <si>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</si>
  <si>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</si>
  <si>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</si>
  <si>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</si>
  <si>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</si>
  <si>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</si>
  <si>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</si>
  <si>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</si>
  <si>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</si>
  <si>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</si>
  <si>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</si>
  <si>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</si>
  <si>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</si>
  <si>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</si>
  <si>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</si>
  <si>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</si>
  <si>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</si>
  <si>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</si>
  <si>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</si>
  <si>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</si>
  <si>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</si>
  <si>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</si>
  <si>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</si>
  <si>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</si>
  <si>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</si>
  <si>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</si>
  <si>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</si>
  <si>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</si>
  <si>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</si>
  <si>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</si>
  <si>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</si>
  <si>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</si>
  <si>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</si>
  <si>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</si>
  <si>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</si>
  <si>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</si>
  <si>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</si>
  <si>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</si>
  <si>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</si>
  <si>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</si>
  <si>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</si>
  <si>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</si>
  <si>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</si>
  <si>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</si>
  <si>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</si>
  <si>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</si>
  <si>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</si>
  <si>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</si>
  <si>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</si>
  <si>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</si>
  <si>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</si>
  <si>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</si>
  <si>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</si>
  <si>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</si>
  <si>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</si>
  <si>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</si>
  <si>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</si>
  <si>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</si>
  <si>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</si>
  <si>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</si>
  <si>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</si>
  <si>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</si>
  <si>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</si>
  <si>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</si>
  <si>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</si>
  <si>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</si>
  <si>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</si>
  <si>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</si>
  <si>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</si>
  <si>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</si>
  <si>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</si>
  <si>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</si>
  <si>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</si>
  <si>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</si>
  <si>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</si>
  <si>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</si>
  <si>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</si>
  <si>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</si>
  <si>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</si>
  <si>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</si>
  <si>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</si>
  <si>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</si>
  <si>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</si>
  <si>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</si>
  <si>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</si>
  <si>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</si>
  <si>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</si>
  <si>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</si>
  <si>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</si>
  <si>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</si>
  <si>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</si>
  <si>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</si>
  <si>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</si>
  <si>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</si>
  <si>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</si>
  <si>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</si>
  <si>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</si>
  <si>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</si>
  <si>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</si>
  <si>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</si>
  <si>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</si>
  <si>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</si>
  <si>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</si>
  <si>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</si>
  <si>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</si>
  <si>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</si>
  <si>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</si>
  <si>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</si>
  <si>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</si>
  <si>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</si>
  <si>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</si>
  <si>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</si>
  <si>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</si>
  <si>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</si>
  <si>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</si>
  <si>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</si>
  <si>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</si>
  <si>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</si>
  <si>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</si>
  <si>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</si>
  <si>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</si>
  <si>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</si>
  <si>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</si>
  <si>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</si>
  <si>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</si>
  <si>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</si>
  <si>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</si>
  <si>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</si>
  <si>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</si>
  <si>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</si>
  <si>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</si>
  <si>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</si>
  <si>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</si>
  <si>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</si>
  <si>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</si>
  <si>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</si>
  <si>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</si>
  <si>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</si>
  <si>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</si>
  <si>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</si>
  <si>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</si>
  <si>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</si>
  <si>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</si>
  <si>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</si>
  <si>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</si>
  <si>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</si>
  <si>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</si>
  <si>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</si>
  <si>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</si>
  <si>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</si>
  <si>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</si>
  <si>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</si>
  <si>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</si>
  <si>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</si>
  <si>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</si>
  <si>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</si>
  <si>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</si>
  <si>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</si>
  <si>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</si>
  <si>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</si>
  <si>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</si>
  <si>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</si>
  <si>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</si>
  <si>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</si>
  <si>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</si>
  <si>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</si>
  <si>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</si>
  <si>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</si>
  <si>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</si>
  <si>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</si>
  <si>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</si>
  <si>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</si>
  <si>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</si>
  <si>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</si>
  <si>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</si>
  <si>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</si>
  <si>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</si>
  <si>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</si>
  <si>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</si>
  <si>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</si>
  <si>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</si>
  <si>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</si>
  <si>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</si>
  <si>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</si>
  <si>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</si>
  <si>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</si>
  <si>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</si>
  <si>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</si>
  <si>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</si>
  <si>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</si>
  <si>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</si>
  <si>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</si>
  <si>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</si>
  <si>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</si>
  <si>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</si>
  <si>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</si>
  <si>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</si>
  <si>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</si>
  <si>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</si>
  <si>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</si>
  <si>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</si>
  <si>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</si>
  <si>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</si>
  <si>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</si>
  <si>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</si>
  <si>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</si>
  <si>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</si>
  <si>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</si>
  <si>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</si>
  <si>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</si>
  <si>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</si>
  <si>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</si>
  <si>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</si>
  <si>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</si>
  <si>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</si>
  <si>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</si>
  <si>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</si>
  <si>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</si>
  <si>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</si>
  <si>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</si>
  <si>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</si>
  <si>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</si>
  <si>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</si>
  <si>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</si>
  <si>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</si>
  <si>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</si>
  <si>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</si>
  <si>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</si>
  <si>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</si>
  <si>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</si>
  <si>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</si>
  <si>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</si>
  <si>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</si>
  <si>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</si>
  <si>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</si>
  <si>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</si>
  <si>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</si>
  <si>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</si>
  <si>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</si>
  <si>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</si>
  <si>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</si>
  <si>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</si>
  <si>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</si>
  <si>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</si>
  <si>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</si>
  <si>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</si>
  <si>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</si>
  <si>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</si>
  <si>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</si>
  <si>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</si>
  <si>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</si>
  <si>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</si>
  <si>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</si>
  <si>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</si>
  <si>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</si>
  <si>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</si>
  <si>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</si>
  <si>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</si>
  <si>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</si>
  <si>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</si>
  <si>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</si>
  <si>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</si>
  <si>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</si>
  <si>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</si>
  <si>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</si>
  <si>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</si>
  <si>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</si>
  <si>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</si>
  <si>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</si>
  <si>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</si>
  <si>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</si>
  <si>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</si>
  <si>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</si>
  <si>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</si>
  <si>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</si>
  <si>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</si>
  <si>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</si>
  <si>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</si>
  <si>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</si>
  <si>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</si>
  <si>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</si>
  <si>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</si>
  <si>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</si>
  <si>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</si>
  <si>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</si>
  <si>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</si>
  <si>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</si>
  <si>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</si>
  <si>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</si>
  <si>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</si>
  <si>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</si>
  <si>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</si>
  <si>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</si>
  <si>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</si>
  <si>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</si>
  <si>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</si>
  <si>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</si>
  <si>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</si>
  <si>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</si>
  <si>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</si>
  <si>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</si>
  <si>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</si>
  <si>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</si>
  <si>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</si>
  <si>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</si>
  <si>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</si>
  <si>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</si>
  <si>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</si>
  <si>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</si>
  <si>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</si>
  <si>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</si>
  <si>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</si>
  <si>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</si>
  <si>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</si>
  <si>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</si>
  <si>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</si>
  <si>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</si>
  <si>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</si>
  <si>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</si>
  <si>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</si>
  <si>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</si>
  <si>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</si>
  <si>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</si>
  <si>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</si>
  <si>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</si>
  <si>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</si>
  <si>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</si>
  <si>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</si>
  <si>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</si>
  <si>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</si>
  <si>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</si>
  <si>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</si>
  <si>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</si>
  <si>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</si>
  <si>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</si>
  <si>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</si>
  <si>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</si>
  <si>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</si>
  <si>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</si>
  <si>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</si>
  <si>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</si>
  <si>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</si>
  <si>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</si>
  <si>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</si>
  <si>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</si>
  <si>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</si>
  <si>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</si>
  <si>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</si>
  <si>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</si>
  <si>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</si>
  <si>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</si>
  <si>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</si>
  <si>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</si>
  <si>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</si>
  <si>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</si>
  <si>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</si>
  <si>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</si>
  <si>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</si>
  <si>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</si>
  <si>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</si>
  <si>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</si>
  <si>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</si>
  <si>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</si>
  <si>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</si>
  <si>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</si>
  <si>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</si>
  <si>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</si>
  <si>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</si>
  <si>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</si>
  <si>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</si>
  <si>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</si>
  <si>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</si>
  <si>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</si>
  <si>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</si>
  <si>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</si>
  <si>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</si>
  <si>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</si>
  <si>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</si>
  <si>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</si>
  <si>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</si>
  <si>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</si>
  <si>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</si>
  <si>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</si>
  <si>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</si>
  <si>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</si>
  <si>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</si>
  <si>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</si>
  <si>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</si>
  <si>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</si>
  <si>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</si>
  <si>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</si>
  <si>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</si>
  <si>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</si>
  <si>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</si>
  <si>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</si>
  <si>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</si>
  <si>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</si>
  <si>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</si>
  <si>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</si>
  <si>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</si>
  <si>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</si>
  <si>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</si>
  <si>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</si>
  <si>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</si>
  <si>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</si>
  <si>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</si>
  <si>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</si>
  <si>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</si>
  <si>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</si>
  <si>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</si>
  <si>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</si>
  <si>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</si>
  <si>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</si>
  <si>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</si>
  <si>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</si>
  <si>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</si>
  <si>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</si>
  <si>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</si>
  <si>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</si>
  <si>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</si>
  <si>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</si>
  <si>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</si>
  <si>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</si>
  <si>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</si>
  <si>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</si>
  <si>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</si>
  <si>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</si>
  <si>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</si>
  <si>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</si>
  <si>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</si>
  <si>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</si>
  <si>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</si>
  <si>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</si>
  <si>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</si>
  <si>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</si>
  <si>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</si>
  <si>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</si>
  <si>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</si>
  <si>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</si>
  <si>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</si>
  <si>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</si>
  <si>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</si>
  <si>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</si>
  <si>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</si>
  <si>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</si>
  <si>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</si>
  <si>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</si>
  <si>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</si>
  <si>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</si>
  <si>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</si>
  <si>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</si>
  <si>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</si>
  <si>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</si>
  <si>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</si>
  <si>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</si>
  <si>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</si>
  <si>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</si>
  <si>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</si>
  <si>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</si>
  <si>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</si>
  <si>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</si>
  <si>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</si>
  <si>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</si>
  <si>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</si>
  <si>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</si>
  <si>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</si>
  <si>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</si>
  <si>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</si>
  <si>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</si>
  <si>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</si>
  <si>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</si>
  <si>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</si>
  <si>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</si>
  <si>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</si>
  <si>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</si>
  <si>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</si>
  <si>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</si>
  <si>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</si>
  <si>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</si>
  <si>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</si>
  <si>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</si>
  <si>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</si>
  <si>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</si>
  <si>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</si>
  <si>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</si>
  <si>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</si>
  <si>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</si>
  <si>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</si>
  <si>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</si>
  <si>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</si>
  <si>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</si>
  <si>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</si>
  <si>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</si>
  <si>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</si>
  <si>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</si>
  <si>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</si>
  <si>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</si>
  <si>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</si>
  <si>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</si>
  <si>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</si>
  <si>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</si>
  <si>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</si>
  <si>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</si>
  <si>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</si>
  <si>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</si>
  <si>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</si>
  <si>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</si>
  <si>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</si>
  <si>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</si>
  <si>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</si>
  <si>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</si>
  <si>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</si>
  <si>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</si>
  <si>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</si>
  <si>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</si>
  <si>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</si>
  <si>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</si>
  <si>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</si>
  <si>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</si>
  <si>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</si>
  <si>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</si>
  <si>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</si>
  <si>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</si>
  <si>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</si>
  <si>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</si>
  <si>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</si>
  <si>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</si>
  <si>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</si>
  <si>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</si>
  <si>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</si>
  <si>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</si>
  <si>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</si>
  <si>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</si>
  <si>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</si>
  <si>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</si>
  <si>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</si>
  <si>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</si>
  <si>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</si>
  <si>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</si>
  <si>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</si>
  <si>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</si>
  <si>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</si>
  <si>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</si>
  <si>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</si>
  <si>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</si>
  <si>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</si>
  <si>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</si>
  <si>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</si>
  <si>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</si>
  <si>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</si>
  <si>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</si>
  <si>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</si>
  <si>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</si>
  <si>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</si>
  <si>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</si>
  <si>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</si>
  <si>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</si>
  <si>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</si>
  <si>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</si>
  <si>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</si>
  <si>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</si>
  <si>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</si>
  <si>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</si>
  <si>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</si>
  <si>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</si>
  <si>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</si>
  <si>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</si>
  <si>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</si>
  <si>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</si>
  <si>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</si>
  <si>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</si>
  <si>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</si>
  <si>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</si>
  <si>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</si>
  <si>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</si>
  <si>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</si>
  <si>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</si>
  <si>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</si>
  <si>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</si>
  <si>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</si>
  <si>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</si>
  <si>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</si>
  <si>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</si>
  <si>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</si>
  <si>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</si>
  <si>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</si>
  <si>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</si>
  <si>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</si>
  <si>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</si>
  <si>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</si>
  <si>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</si>
  <si>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</si>
  <si>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</si>
  <si>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</si>
  <si>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</si>
  <si>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</si>
  <si>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</si>
  <si>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</si>
  <si>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</si>
  <si>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</si>
  <si>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</si>
  <si>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</si>
  <si>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</si>
  <si>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</si>
  <si>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</si>
  <si>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</si>
  <si>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</si>
  <si>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</si>
  <si>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</si>
  <si>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</si>
  <si>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</si>
  <si>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</si>
  <si>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</si>
  <si>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</si>
  <si>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</si>
  <si>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</si>
  <si>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</si>
  <si>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</si>
  <si>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</si>
  <si>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</si>
  <si>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</si>
  <si>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</si>
  <si>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</si>
  <si>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</si>
  <si>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</si>
  <si>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</si>
  <si>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</si>
  <si>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</si>
  <si>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</si>
  <si>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</si>
  <si>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</si>
  <si>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</si>
  <si>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</si>
  <si>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</si>
  <si>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</si>
  <si>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</si>
  <si>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</si>
  <si>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</si>
  <si>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</si>
  <si>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</si>
  <si>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</si>
  <si>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</si>
  <si>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</si>
  <si>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</si>
  <si>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</si>
  <si>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</si>
  <si>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</si>
  <si>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</si>
  <si>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</si>
  <si>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</si>
  <si>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</si>
  <si>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</si>
  <si>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</si>
  <si>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</si>
  <si>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</si>
  <si>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</si>
  <si>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</si>
  <si>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</si>
  <si>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</si>
  <si>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</si>
  <si>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</si>
  <si>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</si>
  <si>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</si>
  <si>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</si>
  <si>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</si>
  <si>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</si>
  <si>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</si>
  <si>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</si>
  <si>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</si>
  <si>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</si>
  <si>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</si>
  <si>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</si>
  <si>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</si>
  <si>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</si>
  <si>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</si>
  <si>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</si>
  <si>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</si>
  <si>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</si>
  <si>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</si>
  <si>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</si>
  <si>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</si>
  <si>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</si>
  <si>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</si>
  <si>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</si>
  <si>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</si>
  <si>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</si>
  <si>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</si>
  <si>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</si>
  <si>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</si>
  <si>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</si>
  <si>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</si>
  <si>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</si>
  <si>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</si>
  <si>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</si>
  <si>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</si>
  <si>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</si>
  <si>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</si>
  <si>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</si>
  <si>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</si>
  <si>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</si>
  <si>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</si>
  <si>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</si>
  <si>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</si>
  <si>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</si>
  <si>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</si>
  <si>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</si>
  <si>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</si>
  <si>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</si>
  <si>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</si>
  <si>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</si>
  <si>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</si>
  <si>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</si>
  <si>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</si>
  <si>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</si>
  <si>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</si>
  <si>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</si>
  <si>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</si>
  <si>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</si>
  <si>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</si>
  <si>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</si>
  <si>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</si>
  <si>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</si>
  <si>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</si>
  <si>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</si>
  <si>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</si>
  <si>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</si>
  <si>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</si>
  <si>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</si>
  <si>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</si>
  <si>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</si>
  <si>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</si>
  <si>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</si>
  <si>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</si>
  <si>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</si>
  <si>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</si>
  <si>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</si>
  <si>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</si>
  <si>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</si>
  <si>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</si>
  <si>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</si>
  <si>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</si>
  <si>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</si>
  <si>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</si>
  <si>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</si>
  <si>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</si>
  <si>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</si>
  <si>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</si>
  <si>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</si>
  <si>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</si>
  <si>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</si>
  <si>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</si>
  <si>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</si>
  <si>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</si>
  <si>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</si>
  <si>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</si>
  <si>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</si>
  <si>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</si>
  <si>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</si>
  <si>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</si>
  <si>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</si>
  <si>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</si>
  <si>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</si>
  <si>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</si>
  <si>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</si>
  <si>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</si>
  <si>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</si>
  <si>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</si>
  <si>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</si>
  <si>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</si>
  <si>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</si>
  <si>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</si>
  <si>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</si>
  <si>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</si>
  <si>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</si>
  <si>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</si>
  <si>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</si>
  <si>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</si>
  <si>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</si>
  <si>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</si>
  <si>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</si>
  <si>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</si>
  <si>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</si>
  <si>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</si>
  <si>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</si>
  <si>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</si>
  <si>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</si>
  <si>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</si>
  <si>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</si>
  <si>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</si>
  <si>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</si>
  <si>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</si>
  <si>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</si>
  <si>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</si>
  <si>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</si>
  <si>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</si>
  <si>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</si>
  <si>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</si>
  <si>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</si>
  <si>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</si>
  <si>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</si>
  <si>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</si>
  <si>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</si>
  <si>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</si>
  <si>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</si>
  <si>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</si>
  <si>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</si>
  <si>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</si>
  <si>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</si>
  <si>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</si>
  <si>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</si>
  <si>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</si>
  <si>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</si>
  <si>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</si>
  <si>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</si>
  <si>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</si>
  <si>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</si>
  <si>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</si>
  <si>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</si>
  <si>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</si>
  <si>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</si>
  <si>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</si>
  <si>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</si>
  <si>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</si>
  <si>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</si>
  <si>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</si>
  <si>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</si>
  <si>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</si>
  <si>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</si>
  <si>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</si>
  <si>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</si>
  <si>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</si>
  <si>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</si>
  <si>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</si>
  <si>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</si>
  <si>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</si>
  <si>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</si>
  <si>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</si>
  <si>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</si>
  <si>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</si>
  <si>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</si>
  <si>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</si>
  <si>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</si>
  <si>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</si>
  <si>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</si>
  <si>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</si>
  <si>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</si>
  <si>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</si>
  <si>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</si>
  <si>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</si>
  <si>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</si>
  <si>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</si>
  <si>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</si>
  <si>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</si>
  <si>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</si>
  <si>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</si>
  <si>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</si>
  <si>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</si>
  <si>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</si>
  <si>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</si>
  <si>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</si>
  <si>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</si>
  <si>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</si>
  <si>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</si>
  <si>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</si>
  <si>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</si>
  <si>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</si>
  <si>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</si>
  <si>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</si>
  <si>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</si>
  <si>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</si>
  <si>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</si>
  <si>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</si>
  <si>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</si>
  <si>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</si>
  <si>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</si>
  <si>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</si>
  <si>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</si>
  <si>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</si>
  <si>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</si>
  <si>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</si>
  <si>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</si>
  <si>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</si>
  <si>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</si>
  <si>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</si>
  <si>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</si>
  <si>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</si>
  <si>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</si>
  <si>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</si>
  <si>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</si>
  <si>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</si>
  <si>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</si>
  <si>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</si>
  <si>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</si>
  <si>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</si>
  <si>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</si>
  <si>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</si>
  <si>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</si>
  <si>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</si>
  <si>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</si>
  <si>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</si>
  <si>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</si>
  <si>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</si>
  <si>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</si>
  <si>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</si>
  <si>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</si>
  <si>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</si>
  <si>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</si>
  <si>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</si>
  <si>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</si>
  <si>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</si>
  <si>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</si>
  <si>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</si>
  <si>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</si>
  <si>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</si>
  <si>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</si>
  <si>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</si>
  <si>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</si>
  <si>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</si>
  <si>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</si>
  <si>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</si>
  <si>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</si>
  <si>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</si>
  <si>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</si>
  <si>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</si>
  <si>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</si>
  <si>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</si>
  <si>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</si>
  <si>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</si>
  <si>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</si>
  <si>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</si>
  <si>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</si>
  <si>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</si>
  <si>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</si>
  <si>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</si>
  <si>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</si>
  <si>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</si>
  <si>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</si>
  <si>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</si>
  <si>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</si>
  <si>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</si>
  <si>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</si>
  <si>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</si>
  <si>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</si>
  <si>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</si>
  <si>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</si>
  <si>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</si>
  <si>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</si>
  <si>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</si>
  <si>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</si>
  <si>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</si>
  <si>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</si>
  <si>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</si>
  <si>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</si>
  <si>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</si>
  <si>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</si>
  <si>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</si>
  <si>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</si>
  <si>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</si>
  <si>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</si>
  <si>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</si>
  <si>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</si>
  <si>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</si>
  <si>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</si>
  <si>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</si>
  <si>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</si>
  <si>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</si>
  <si>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</si>
  <si>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</si>
  <si>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</si>
  <si>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</si>
  <si>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</si>
  <si>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</si>
  <si>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</si>
  <si>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</si>
  <si>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</si>
  <si>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</si>
  <si>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</si>
  <si>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</si>
  <si>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</si>
  <si>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</si>
  <si>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</si>
  <si>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</si>
  <si>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</si>
  <si>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</si>
  <si>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</si>
  <si>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</si>
  <si>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</si>
  <si>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</si>
  <si>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</si>
  <si>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</si>
  <si>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</si>
  <si>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</si>
  <si>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</si>
  <si>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</si>
  <si>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</si>
  <si>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</si>
  <si>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</si>
  <si>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</si>
  <si>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</si>
  <si>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</si>
  <si>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</si>
  <si>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</si>
  <si>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</si>
  <si>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</si>
  <si>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</si>
  <si>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</si>
  <si>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</si>
  <si>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</si>
  <si>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</si>
  <si>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</si>
  <si>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</si>
  <si>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</si>
  <si>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</si>
  <si>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</si>
  <si>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</si>
  <si>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</si>
  <si>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</si>
  <si>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</si>
  <si>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</si>
  <si>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</si>
  <si>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</si>
  <si>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</si>
  <si>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</si>
  <si>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</si>
  <si>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</si>
  <si>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</si>
  <si>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</si>
  <si>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</si>
  <si>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</si>
  <si>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</si>
  <si>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</si>
  <si>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</si>
  <si>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</si>
  <si>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</si>
  <si>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</si>
  <si>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</si>
  <si>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</si>
  <si>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</si>
  <si>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</si>
  <si>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</si>
  <si>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</si>
  <si>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</si>
  <si>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</si>
  <si>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</si>
  <si>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</si>
  <si>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</si>
  <si>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</si>
  <si>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</si>
  <si>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</si>
  <si>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</si>
  <si>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</si>
  <si>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</si>
  <si>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</si>
  <si>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</si>
  <si>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</si>
  <si>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</si>
  <si>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</si>
  <si>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</si>
  <si>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</si>
  <si>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</si>
  <si>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</si>
  <si>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</si>
  <si>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</si>
  <si>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</si>
  <si>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</si>
  <si>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</si>
  <si>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</si>
  <si>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</si>
  <si>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</si>
  <si>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</si>
  <si>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</si>
  <si>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</si>
  <si>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</si>
  <si>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</si>
  <si>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</si>
  <si>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</si>
  <si>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</si>
  <si>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</si>
  <si>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</si>
  <si>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</si>
  <si>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</si>
  <si>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</si>
  <si>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</si>
  <si>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</si>
  <si>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</si>
  <si>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</si>
  <si>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</si>
  <si>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</si>
  <si>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</si>
  <si>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</si>
  <si>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</si>
  <si>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</si>
  <si>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</si>
  <si>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</si>
  <si>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</si>
  <si>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</si>
  <si>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</si>
  <si>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</si>
  <si>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</si>
  <si>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</si>
  <si>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</si>
  <si>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</si>
  <si>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</si>
  <si>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</si>
  <si>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</si>
  <si>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</si>
  <si>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</si>
  <si>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</si>
  <si>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</si>
  <si>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</si>
  <si>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</si>
  <si>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</si>
  <si>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</si>
  <si>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</si>
  <si>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</si>
  <si>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</si>
  <si>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</si>
  <si>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</si>
  <si>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</si>
  <si>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</si>
  <si>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</si>
  <si>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</si>
  <si>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</si>
  <si>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</si>
  <si>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</si>
  <si>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</si>
  <si>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</si>
  <si>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</si>
  <si>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</si>
  <si>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</si>
  <si>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</si>
  <si>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</si>
  <si>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</si>
  <si>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</si>
  <si>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</si>
  <si>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</si>
  <si>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</si>
  <si>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</si>
  <si>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</si>
  <si>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</si>
  <si>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</si>
  <si>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</si>
  <si>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</si>
  <si>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</si>
  <si>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</si>
  <si>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</si>
  <si>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</si>
  <si>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</si>
  <si>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</si>
  <si>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</si>
  <si>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</si>
  <si>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</si>
  <si>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</si>
  <si>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</si>
  <si>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</si>
  <si>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</si>
  <si>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</si>
  <si>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</si>
  <si>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</si>
  <si>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</si>
  <si>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</si>
  <si>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</si>
  <si>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</si>
  <si>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</si>
  <si>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</si>
  <si>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</si>
  <si>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</si>
  <si>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</si>
  <si>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</si>
  <si>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</si>
  <si>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</si>
  <si>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</si>
  <si>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</si>
  <si>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</si>
  <si>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</si>
  <si>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</si>
  <si>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</si>
  <si>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</si>
  <si>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</si>
  <si>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</si>
  <si>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</si>
  <si>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</si>
  <si>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</si>
  <si>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</si>
  <si>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</si>
  <si>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</si>
  <si>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</si>
  <si>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</si>
  <si>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</si>
  <si>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</si>
  <si>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</si>
  <si>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</si>
  <si>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</si>
  <si>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</si>
  <si>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</si>
  <si>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</si>
  <si>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</si>
  <si>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</si>
  <si>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</si>
  <si>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</si>
  <si>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</si>
  <si>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</si>
  <si>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</si>
  <si>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</si>
  <si>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</si>
  <si>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</si>
  <si>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</si>
  <si>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</si>
  <si>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</si>
  <si>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</si>
  <si>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</si>
  <si>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</si>
  <si>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</si>
  <si>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</si>
  <si>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</si>
  <si>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</si>
  <si>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</si>
  <si>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</si>
  <si>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</si>
  <si>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</si>
  <si>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</si>
  <si>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</si>
  <si>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</si>
  <si>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</si>
  <si>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</si>
  <si>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</si>
  <si>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</si>
  <si>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</si>
  <si>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</si>
  <si>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</si>
  <si>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</si>
  <si>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</si>
  <si>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</si>
  <si>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</si>
  <si>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</si>
  <si>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</si>
  <si>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</si>
  <si>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</si>
  <si>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</si>
  <si>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</si>
  <si>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</si>
  <si>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</si>
  <si>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</si>
  <si>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</si>
  <si>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</si>
  <si>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</si>
  <si>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</si>
  <si>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</si>
  <si>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</si>
  <si>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</si>
  <si>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</si>
  <si>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</si>
  <si>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</si>
  <si>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</si>
  <si>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</si>
  <si>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</si>
  <si>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</si>
  <si>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</si>
  <si>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</si>
  <si>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</si>
  <si>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</si>
  <si>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</si>
  <si>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</si>
  <si>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</si>
  <si>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</si>
  <si>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</si>
  <si>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</si>
  <si>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</si>
  <si>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</si>
  <si>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</si>
  <si>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</si>
  <si>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</si>
  <si>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</si>
  <si>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</si>
  <si>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</si>
  <si>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</si>
  <si>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</si>
  <si>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</si>
  <si>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</si>
  <si>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</si>
  <si>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</si>
  <si>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</si>
  <si>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</si>
  <si>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</si>
  <si>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</si>
  <si>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</si>
  <si>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</si>
  <si>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</si>
  <si>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</si>
  <si>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</si>
  <si>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</si>
  <si>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</si>
  <si>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</si>
  <si>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</si>
  <si>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</si>
  <si>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</si>
  <si>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</si>
  <si>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</si>
  <si>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</si>
  <si>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</si>
  <si>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</si>
  <si>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</si>
  <si>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</si>
  <si>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</si>
  <si>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</si>
  <si>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</si>
  <si>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</si>
  <si>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</si>
  <si>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</si>
  <si>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</si>
  <si>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</si>
  <si>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</si>
  <si>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</si>
  <si>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</si>
  <si>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</si>
  <si>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</si>
  <si>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</si>
  <si>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</si>
  <si>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</si>
  <si>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</si>
  <si>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</si>
  <si>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</si>
  <si>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</si>
  <si>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</si>
  <si>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</si>
  <si>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</si>
  <si>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</si>
  <si>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</si>
  <si>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</si>
  <si>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</si>
  <si>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</si>
  <si>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</si>
  <si>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</si>
  <si>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</si>
  <si>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</si>
  <si>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</si>
  <si>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</si>
  <si>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</si>
  <si>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</si>
  <si>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</si>
  <si>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</si>
  <si>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</si>
  <si>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</si>
  <si>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</si>
  <si>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</si>
  <si>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</si>
  <si>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</si>
  <si>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</si>
  <si>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</si>
  <si>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</si>
  <si>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</si>
  <si>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</si>
  <si>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</si>
  <si>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</si>
  <si>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</si>
  <si>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</si>
  <si>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</si>
  <si>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</si>
  <si>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</si>
  <si>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</si>
  <si>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</si>
  <si>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</si>
  <si>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</si>
  <si>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</si>
  <si>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</si>
  <si>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</si>
  <si>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</si>
  <si>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</si>
  <si>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</si>
  <si>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</si>
  <si>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</si>
  <si>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</si>
  <si>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</si>
  <si>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</si>
  <si>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</si>
  <si>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</si>
  <si>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</si>
  <si>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</si>
  <si>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</si>
  <si>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</si>
  <si>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</si>
  <si>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</si>
  <si>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</si>
  <si>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</si>
  <si>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</si>
  <si>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</si>
  <si>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</si>
  <si>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</si>
  <si>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</si>
  <si>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</si>
  <si>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</si>
  <si>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</si>
  <si>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</si>
  <si>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</si>
  <si>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</si>
  <si>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</si>
  <si>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</si>
  <si>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</si>
  <si>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</si>
  <si>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</si>
  <si>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</si>
  <si>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</si>
  <si>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</si>
  <si>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</si>
  <si>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</si>
  <si>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</si>
  <si>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</si>
  <si>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</si>
  <si>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</si>
  <si>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</si>
  <si>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</si>
  <si>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</si>
  <si>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</si>
  <si>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</si>
  <si>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</si>
  <si>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</si>
  <si>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</si>
  <si>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</si>
  <si>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</si>
  <si>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</si>
  <si>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</si>
  <si>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</si>
  <si>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</si>
  <si>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</si>
  <si>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</si>
  <si>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</si>
  <si>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</si>
  <si>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</si>
  <si>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</si>
  <si>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</si>
  <si>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</si>
  <si>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</si>
  <si>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</si>
  <si>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</si>
  <si>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</si>
  <si>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</si>
  <si>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</si>
  <si>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</si>
  <si>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</si>
  <si>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</si>
  <si>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</si>
  <si>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</si>
  <si>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</si>
  <si>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</si>
  <si>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</si>
  <si>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</si>
  <si>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</si>
  <si>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</si>
  <si>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</si>
  <si>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</si>
  <si>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</si>
  <si>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</si>
  <si>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</si>
  <si>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</si>
  <si>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</si>
  <si>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</si>
  <si>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</si>
  <si>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</si>
  <si>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</si>
  <si>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</si>
  <si>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</si>
  <si>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</si>
  <si>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</si>
  <si>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</si>
  <si>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</si>
  <si>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</si>
  <si>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</si>
  <si>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</si>
  <si>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</si>
  <si>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</si>
  <si>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</si>
  <si>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</si>
  <si>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</si>
  <si>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</si>
  <si>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</si>
  <si>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</si>
  <si>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</si>
  <si>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</si>
  <si>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</si>
  <si>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</si>
  <si>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</si>
  <si>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</si>
  <si>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</si>
  <si>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</si>
  <si>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</si>
  <si>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</si>
  <si>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</si>
  <si>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</si>
  <si>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</si>
  <si>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</si>
  <si>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</si>
  <si>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</si>
  <si>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</si>
  <si>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</si>
  <si>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</si>
  <si>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</si>
  <si>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</si>
  <si>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</si>
  <si>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</si>
  <si>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</si>
  <si>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</si>
  <si>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</si>
  <si>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</si>
  <si>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</si>
  <si>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</si>
  <si>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</si>
  <si>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</si>
  <si>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</si>
  <si>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</si>
  <si>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</si>
  <si>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</si>
  <si>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</si>
  <si>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</si>
  <si>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</si>
  <si>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</si>
  <si>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</si>
  <si>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</si>
  <si>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</si>
  <si>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</si>
  <si>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</si>
  <si>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</si>
  <si>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</si>
  <si>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</si>
  <si>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</si>
  <si>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</si>
  <si>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</si>
  <si>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</si>
  <si>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</si>
  <si>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</si>
  <si>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</si>
  <si>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</si>
  <si>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</si>
  <si>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</si>
  <si>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</si>
  <si>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</si>
  <si>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</si>
  <si>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</si>
  <si>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</si>
  <si>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</si>
  <si>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</si>
  <si>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</si>
  <si>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</si>
  <si>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</si>
  <si>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</si>
  <si>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</si>
  <si>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</si>
  <si>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</si>
  <si>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</si>
  <si>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</si>
  <si>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</si>
  <si>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</si>
  <si>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</si>
  <si>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</si>
  <si>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</si>
  <si>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</si>
  <si>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</si>
  <si>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</si>
  <si>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</si>
  <si>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</si>
  <si>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</si>
  <si>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</si>
  <si>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</si>
  <si>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</si>
  <si>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</si>
  <si>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</si>
  <si>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</si>
  <si>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</si>
  <si>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</si>
  <si>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</si>
  <si>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</si>
  <si>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</si>
  <si>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</si>
  <si>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</si>
  <si>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</si>
  <si>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</si>
  <si>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</si>
  <si>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</si>
  <si>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</si>
  <si>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</si>
  <si>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</si>
  <si>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</si>
  <si>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</si>
  <si>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</si>
  <si>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</si>
  <si>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</si>
  <si>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</si>
  <si>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</si>
  <si>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</si>
  <si>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</si>
  <si>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</si>
  <si>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</si>
  <si>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</si>
  <si>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</si>
  <si>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</si>
  <si>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</si>
  <si>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</si>
  <si>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</si>
  <si>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</si>
  <si>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</si>
  <si>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</si>
  <si>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</si>
  <si>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</si>
  <si>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</si>
  <si>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</si>
  <si>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</si>
  <si>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</si>
  <si>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</si>
  <si>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</si>
  <si>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</si>
  <si>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</si>
  <si>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</si>
  <si>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</si>
  <si>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</si>
  <si>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</si>
  <si>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</si>
  <si>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</si>
  <si>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</si>
  <si>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</si>
  <si>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</si>
  <si>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</si>
  <si>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</si>
  <si>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</si>
  <si>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</si>
  <si>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</si>
  <si>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</si>
  <si>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</si>
  <si>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</si>
  <si>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</si>
  <si>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</si>
  <si>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</si>
  <si>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</si>
  <si>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</si>
  <si>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</si>
  <si>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</si>
  <si>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</si>
  <si>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</si>
  <si>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</si>
  <si>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</si>
  <si>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</si>
  <si>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</si>
  <si>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</si>
  <si>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</si>
  <si>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</si>
  <si>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</si>
  <si>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</si>
  <si>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</si>
  <si>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</si>
  <si>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</si>
  <si>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</si>
  <si>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</si>
  <si>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</si>
  <si>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</si>
  <si>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</si>
  <si>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</si>
  <si>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</si>
  <si>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</si>
  <si>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</si>
  <si>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</si>
  <si>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</si>
  <si>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</si>
  <si>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</si>
  <si>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</si>
  <si>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</si>
  <si>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</si>
  <si>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</si>
  <si>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</si>
  <si>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</si>
  <si>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</si>
  <si>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</si>
  <si>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</si>
  <si>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</si>
  <si>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</si>
  <si>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</si>
  <si>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</si>
  <si>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</si>
  <si>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</si>
  <si>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</si>
  <si>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</si>
  <si>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</si>
  <si>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</si>
  <si>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</si>
  <si>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</si>
  <si>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</si>
  <si>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</si>
  <si>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</si>
  <si>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</si>
  <si>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</si>
  <si>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</si>
  <si>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</si>
  <si>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</si>
  <si>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</si>
  <si>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</si>
  <si>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</si>
  <si>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</si>
  <si>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</si>
  <si>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</si>
  <si>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</si>
  <si>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</si>
  <si>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</si>
  <si>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</si>
  <si>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</si>
  <si>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</si>
  <si>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</si>
  <si>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</si>
  <si>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</si>
  <si>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</si>
  <si>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</si>
  <si>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</si>
  <si>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</si>
  <si>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</si>
  <si>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</si>
  <si>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</si>
  <si>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</si>
  <si>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</si>
  <si>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</si>
  <si>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</si>
  <si>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</si>
  <si>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</si>
  <si>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</si>
  <si>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</si>
  <si>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</si>
  <si>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</si>
  <si>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</si>
  <si>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</si>
  <si>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</si>
  <si>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</si>
  <si>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</si>
  <si>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</si>
  <si>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</si>
  <si>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</si>
  <si>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</si>
  <si>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</si>
  <si>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</si>
  <si>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</si>
  <si>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</si>
  <si>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</si>
  <si>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</si>
  <si>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</si>
  <si>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</si>
  <si>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</si>
  <si>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</si>
  <si>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</si>
  <si>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</si>
  <si>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</si>
  <si>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</si>
  <si>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</si>
  <si>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</si>
  <si>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</si>
  <si>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</si>
  <si>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</si>
  <si>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</si>
  <si>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</si>
  <si>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</si>
  <si>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</si>
  <si>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</si>
  <si>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</si>
  <si>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</si>
  <si>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</si>
  <si>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</si>
  <si>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</si>
  <si>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</si>
  <si>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</si>
  <si>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</si>
  <si>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</si>
  <si>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</si>
  <si>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</si>
  <si>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</si>
  <si>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</si>
  <si>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</si>
  <si>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</si>
  <si>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</si>
  <si>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</si>
  <si>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</si>
  <si>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</si>
  <si>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</si>
  <si>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</si>
  <si>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</si>
  <si>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</si>
  <si>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</si>
  <si>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</si>
  <si>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</si>
  <si>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</si>
  <si>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</si>
  <si>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</si>
  <si>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</si>
  <si>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</si>
  <si>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</si>
  <si>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</si>
  <si>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</si>
  <si>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</si>
  <si>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</si>
  <si>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</si>
  <si>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</si>
  <si>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</si>
  <si>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</si>
  <si>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</si>
  <si>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</si>
  <si>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</si>
  <si>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</si>
  <si>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</si>
  <si>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</si>
  <si>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</si>
  <si>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</si>
  <si>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</si>
  <si>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</si>
  <si>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</si>
  <si>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</si>
  <si>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</si>
  <si>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</si>
  <si>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</si>
  <si>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</si>
  <si>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</si>
  <si>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</si>
  <si>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</si>
  <si>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</si>
  <si>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</si>
  <si>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</si>
  <si>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</si>
  <si>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</si>
  <si>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</si>
  <si>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</si>
  <si>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</si>
  <si>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</si>
  <si>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</si>
  <si>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</si>
  <si>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</si>
  <si>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</si>
  <si>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</si>
  <si>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</si>
  <si>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</si>
  <si>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</si>
  <si>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</si>
  <si>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</si>
  <si>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</si>
  <si>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</si>
  <si>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</si>
  <si>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</si>
  <si>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</si>
  <si>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</si>
  <si>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</si>
  <si>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</si>
  <si>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</si>
  <si>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</si>
  <si>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</si>
  <si>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</si>
  <si>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</si>
  <si>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</si>
  <si>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</si>
  <si>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</si>
  <si>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</si>
  <si>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</si>
  <si>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</si>
  <si>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</si>
  <si>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</si>
  <si>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</si>
  <si>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</si>
  <si>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</si>
  <si>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</si>
  <si>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</si>
  <si>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</si>
  <si>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</si>
  <si>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</si>
  <si>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</si>
  <si>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</si>
  <si>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</si>
  <si>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</si>
  <si>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</si>
  <si>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</si>
  <si>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</si>
  <si>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</si>
  <si>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</si>
  <si>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</si>
  <si>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</si>
  <si>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</si>
  <si>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</si>
  <si>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</si>
  <si>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</si>
  <si>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</si>
  <si>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</si>
  <si>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</si>
  <si>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</si>
  <si>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</si>
  <si>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</si>
  <si>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</si>
  <si>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</si>
  <si>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</si>
  <si>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</si>
  <si>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</si>
  <si>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</si>
  <si>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</si>
  <si>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</si>
  <si>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</si>
  <si>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</si>
  <si>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</si>
  <si>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</si>
  <si>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</si>
  <si>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</si>
  <si>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</si>
  <si>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</si>
  <si>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</si>
  <si>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</si>
  <si>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</si>
  <si>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</si>
  <si>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</si>
  <si>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</si>
  <si>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</si>
  <si>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</si>
  <si>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</si>
  <si>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</si>
  <si>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</si>
  <si>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</si>
  <si>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</si>
  <si>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</si>
  <si>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</si>
  <si>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</si>
  <si>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</si>
  <si>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</si>
  <si>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</si>
  <si>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</si>
  <si>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</si>
  <si>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</si>
  <si>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</si>
  <si>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</si>
  <si>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</si>
  <si>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</si>
  <si>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</si>
  <si>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</si>
  <si>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</si>
  <si>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</si>
  <si>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</si>
  <si>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</si>
  <si>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</si>
  <si>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</si>
  <si>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</si>
  <si>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</si>
  <si>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</si>
  <si>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</si>
  <si>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</si>
  <si>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</si>
  <si>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</si>
  <si>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</si>
  <si>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</si>
  <si>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</si>
  <si>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</si>
  <si>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</si>
  <si>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</si>
  <si>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</si>
  <si>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</si>
  <si>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</si>
  <si>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</si>
  <si>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</si>
  <si>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</si>
  <si>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</si>
  <si>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</si>
  <si>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</si>
  <si>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</si>
  <si>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</si>
  <si>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</si>
  <si>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</si>
  <si>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</si>
  <si>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</si>
  <si>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</si>
  <si>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</si>
  <si>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</si>
  <si>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</si>
  <si>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</si>
  <si>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</si>
  <si>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</si>
  <si>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</si>
  <si>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</si>
  <si>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</si>
  <si>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</si>
  <si>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</si>
  <si>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</si>
  <si>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</si>
  <si>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</si>
  <si>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</si>
  <si>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</si>
  <si>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</si>
  <si>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</si>
  <si>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</si>
  <si>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</si>
  <si>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</si>
  <si>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</si>
  <si>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</si>
  <si>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</si>
  <si>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</si>
  <si>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</si>
  <si>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</si>
  <si>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</si>
  <si>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</si>
  <si>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</si>
  <si>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</si>
  <si>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</si>
  <si>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</si>
  <si>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</si>
  <si>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</si>
  <si>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</si>
  <si>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</si>
  <si>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</si>
  <si>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</si>
  <si>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</si>
  <si>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</si>
  <si>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</si>
  <si>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</si>
  <si>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</si>
  <si>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</si>
  <si>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</si>
  <si>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</si>
  <si>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</si>
  <si>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</si>
  <si>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</si>
  <si>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</si>
  <si>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</si>
  <si>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</si>
  <si>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</si>
  <si>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</si>
  <si>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</si>
  <si>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</si>
  <si>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</si>
  <si>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</si>
  <si>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</si>
  <si>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</si>
  <si>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</si>
  <si>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</si>
  <si>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</si>
  <si>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</si>
  <si>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</si>
  <si>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</si>
  <si>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</si>
  <si>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</si>
  <si>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</si>
  <si>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</si>
  <si>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</si>
  <si>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</si>
  <si>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</si>
  <si>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</si>
  <si>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</si>
  <si>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</si>
  <si>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</si>
  <si>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</si>
  <si>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</si>
  <si>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</si>
  <si>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</si>
  <si>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</si>
  <si>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</si>
  <si>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</si>
  <si>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</si>
  <si>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</si>
  <si>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</si>
  <si>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</si>
  <si>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</si>
  <si>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</si>
  <si>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</si>
  <si>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</si>
  <si>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</si>
  <si>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</si>
  <si>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</si>
  <si>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</si>
  <si>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</si>
  <si>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</si>
  <si>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</si>
  <si>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</si>
  <si>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</si>
  <si>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</si>
  <si>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</si>
  <si>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</si>
  <si>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</si>
  <si>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</si>
  <si>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</si>
  <si>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</si>
  <si>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</si>
  <si>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</si>
  <si>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</si>
  <si>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</si>
  <si>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</si>
  <si>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</si>
  <si>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</si>
  <si>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</si>
  <si>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</si>
  <si>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</si>
  <si>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</si>
  <si>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</si>
  <si>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</si>
  <si>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</si>
  <si>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</si>
  <si>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</si>
  <si>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</si>
  <si>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</si>
  <si>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</si>
  <si>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</si>
  <si>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</si>
  <si>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</si>
  <si>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</si>
  <si>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</si>
  <si>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</si>
  <si>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</si>
  <si>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</si>
  <si>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</si>
  <si>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</si>
  <si>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</si>
  <si>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</si>
  <si>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</si>
  <si>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</si>
  <si>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</si>
  <si>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</si>
  <si>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</si>
  <si>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</si>
  <si>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</si>
  <si>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</si>
  <si>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</si>
  <si>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</si>
  <si>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</si>
  <si>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</si>
  <si>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</si>
  <si>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</si>
  <si>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</si>
  <si>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</si>
  <si>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</si>
  <si>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</si>
  <si>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</si>
  <si>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</si>
  <si>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</si>
  <si>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</si>
  <si>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</si>
  <si>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</si>
  <si>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</si>
  <si>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</si>
  <si>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</si>
  <si>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</si>
  <si>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</si>
  <si>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</si>
  <si>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</si>
  <si>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</si>
  <si>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</si>
  <si>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</si>
  <si>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</si>
  <si>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</si>
  <si>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</si>
  <si>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</si>
  <si>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</si>
  <si>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</si>
  <si>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</si>
  <si>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</si>
  <si>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</si>
  <si>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</si>
  <si>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</si>
  <si>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</si>
  <si>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</si>
  <si>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</si>
  <si>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</si>
  <si>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</si>
  <si>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</si>
  <si>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</si>
  <si>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</si>
  <si>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</si>
  <si>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</si>
  <si>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</si>
  <si>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</si>
  <si>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</si>
  <si>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</si>
  <si>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</si>
  <si>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</si>
  <si>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</si>
  <si>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</si>
  <si>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</si>
  <si>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</si>
  <si>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</si>
  <si>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</si>
  <si>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</si>
  <si>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</si>
  <si>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</si>
  <si>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</si>
  <si>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</si>
  <si>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</si>
  <si>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</si>
  <si>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</si>
  <si>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</si>
  <si>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</si>
  <si>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</si>
  <si>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</si>
  <si>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</si>
  <si>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</si>
  <si>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</si>
  <si>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</si>
  <si>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</si>
  <si>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</si>
  <si>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</si>
  <si>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</si>
  <si>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</si>
  <si>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</si>
  <si>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</si>
  <si>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</si>
  <si>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</si>
  <si>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</si>
  <si>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</si>
  <si>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</si>
  <si>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</si>
  <si>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</si>
  <si>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</si>
  <si>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</si>
  <si>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</si>
  <si>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</si>
  <si>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</si>
  <si>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</si>
  <si>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</si>
  <si>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</si>
  <si>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</si>
  <si>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</si>
  <si>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</si>
  <si>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</si>
  <si>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</si>
  <si>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</si>
  <si>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</si>
  <si>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</si>
  <si>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</si>
  <si>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</si>
  <si>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</si>
  <si>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</si>
  <si>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</si>
  <si>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</si>
  <si>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</si>
  <si>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</si>
  <si>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</si>
  <si>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</si>
  <si>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</si>
  <si>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</si>
  <si>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</si>
  <si>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</si>
  <si>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</si>
  <si>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</si>
  <si>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</si>
  <si>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</si>
  <si>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</si>
  <si>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</si>
  <si>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</si>
  <si>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</si>
  <si>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</si>
  <si>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</si>
  <si>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</si>
  <si>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</si>
  <si>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</si>
  <si>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</si>
  <si>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</si>
  <si>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</si>
  <si>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</si>
  <si>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</si>
  <si>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</si>
  <si>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</si>
  <si>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</si>
  <si>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</si>
  <si>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</si>
  <si>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</si>
  <si>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</si>
  <si>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</si>
  <si>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</si>
  <si>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</si>
  <si>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</si>
  <si>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</si>
  <si>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</si>
  <si>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</si>
  <si>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</si>
  <si>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</si>
  <si>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</si>
  <si>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</si>
  <si>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</si>
  <si>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</si>
  <si>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</si>
  <si>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</si>
  <si>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</si>
  <si>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</si>
  <si>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</si>
  <si>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</si>
  <si>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</si>
  <si>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</si>
  <si>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</si>
  <si>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</si>
  <si>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</si>
  <si>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</si>
  <si>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</si>
  <si>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</si>
  <si>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</si>
  <si>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</si>
  <si>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</si>
  <si>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</si>
  <si>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</si>
  <si>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</si>
  <si>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</si>
  <si>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</si>
  <si>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</si>
  <si>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</si>
  <si>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</si>
  <si>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</si>
  <si>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</si>
  <si>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</si>
  <si>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</si>
  <si>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</si>
  <si>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</si>
  <si>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</si>
  <si>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</si>
  <si>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</si>
  <si>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</si>
  <si>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</si>
  <si>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</si>
  <si>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</si>
  <si>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</si>
  <si>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</si>
  <si>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</si>
  <si>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</si>
  <si>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</si>
  <si>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</si>
  <si>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</si>
  <si>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</si>
  <si>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</si>
  <si>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</si>
  <si>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</si>
  <si>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</si>
  <si>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</si>
  <si>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</si>
  <si>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</si>
  <si>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</si>
  <si>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</si>
  <si>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</si>
  <si>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</si>
  <si>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</si>
  <si>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</si>
  <si>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</si>
  <si>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</si>
  <si>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</si>
  <si>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</si>
  <si>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</si>
  <si>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</si>
  <si>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</si>
  <si>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</si>
  <si>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</si>
  <si>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</si>
  <si>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</si>
  <si>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</si>
  <si>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</si>
  <si>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</si>
  <si>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</si>
  <si>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</si>
  <si>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</si>
  <si>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</si>
  <si>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</si>
  <si>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</si>
  <si>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</si>
  <si>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</si>
  <si>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</si>
  <si>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</si>
  <si>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</si>
  <si>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</si>
  <si>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</si>
  <si>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</si>
  <si>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</si>
  <si>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</si>
  <si>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</si>
  <si>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</si>
  <si>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</si>
  <si>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</si>
  <si>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</si>
  <si>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</si>
  <si>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</si>
  <si>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</si>
  <si>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</si>
  <si>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</si>
  <si>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</si>
  <si>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</si>
  <si>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</si>
  <si>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</si>
  <si>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</si>
  <si>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</si>
  <si>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</si>
  <si>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</si>
  <si>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</si>
  <si>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</si>
  <si>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</si>
  <si>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</si>
  <si>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</si>
  <si>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</si>
  <si>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</si>
  <si>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</si>
  <si>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</si>
  <si>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</si>
  <si>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</si>
  <si>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</si>
  <si>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</si>
  <si>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</si>
  <si>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</si>
  <si>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</si>
  <si>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</si>
  <si>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</si>
  <si>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</si>
  <si>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</si>
  <si>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</si>
  <si>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</si>
  <si>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</si>
  <si>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</si>
  <si>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</si>
  <si>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</si>
  <si>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</si>
  <si>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</si>
  <si>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</si>
  <si>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</si>
  <si>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</si>
  <si>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</si>
  <si>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</si>
  <si>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</si>
  <si>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</si>
  <si>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</si>
  <si>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</si>
  <si>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</si>
  <si>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</si>
  <si>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</si>
  <si>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</si>
  <si>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</si>
  <si>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</si>
  <si>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</si>
  <si>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</si>
  <si>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</si>
  <si>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</si>
  <si>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</si>
  <si>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</si>
  <si>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</si>
  <si>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</si>
  <si>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</si>
  <si>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</si>
  <si>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</si>
  <si>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</si>
  <si>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</si>
  <si>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</si>
  <si>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</si>
  <si>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</si>
  <si>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</si>
  <si>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</si>
  <si>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</si>
  <si>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</si>
  <si>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</si>
  <si>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</si>
  <si>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</si>
  <si>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</si>
  <si>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</si>
  <si>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</si>
  <si>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</si>
  <si>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</si>
  <si>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</si>
  <si>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</si>
  <si>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</si>
  <si>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</si>
  <si>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</si>
  <si>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</si>
  <si>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</si>
  <si>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</si>
  <si>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</si>
  <si>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</si>
  <si>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</si>
  <si>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</si>
  <si>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</si>
  <si>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</si>
  <si>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</si>
  <si>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</si>
  <si>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</si>
  <si>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</si>
  <si>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</si>
  <si>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</si>
  <si>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</si>
  <si>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</si>
  <si>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</si>
  <si>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</si>
  <si>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</si>
  <si>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</si>
  <si>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</si>
  <si>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</si>
  <si>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</si>
  <si>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</si>
  <si>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</si>
  <si>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</si>
  <si>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</si>
  <si>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</si>
  <si>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</si>
  <si>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</si>
  <si>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</si>
  <si>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</si>
  <si>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</si>
  <si>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</si>
  <si>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</si>
  <si>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</si>
  <si>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</si>
  <si>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</si>
  <si>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</si>
  <si>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</si>
  <si>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</si>
  <si>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</si>
  <si>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</si>
  <si>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</si>
  <si>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</si>
  <si>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</si>
  <si>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</si>
  <si>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</si>
  <si>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</si>
  <si>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</si>
  <si>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</si>
  <si>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</si>
  <si>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</si>
  <si>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</si>
  <si>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</si>
  <si>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</si>
  <si>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</si>
  <si>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</si>
  <si>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</si>
  <si>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</si>
  <si>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</si>
  <si>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</si>
  <si>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</si>
  <si>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</si>
  <si>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</si>
  <si>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</si>
  <si>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</si>
  <si>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</si>
  <si>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</si>
  <si>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</si>
  <si>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</si>
  <si>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</si>
  <si>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</si>
  <si>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</si>
  <si>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</si>
  <si>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</si>
  <si>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</si>
  <si>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</si>
  <si>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</si>
  <si>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</si>
  <si>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</si>
  <si>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</si>
  <si>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</si>
  <si>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</si>
  <si>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</si>
  <si>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</si>
  <si>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</si>
  <si>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</si>
  <si>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</si>
  <si>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</si>
  <si>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</si>
  <si>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</si>
  <si>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</si>
  <si>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</si>
  <si>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</si>
  <si>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</si>
  <si>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</si>
  <si>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</si>
  <si>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</si>
  <si>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</si>
  <si>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</si>
  <si>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</si>
  <si>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</si>
  <si>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</si>
  <si>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</si>
  <si>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</si>
  <si>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</si>
  <si>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</si>
  <si>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</si>
  <si>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</si>
  <si>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</si>
  <si>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</si>
  <si>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</si>
  <si>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</si>
  <si>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</si>
  <si>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</si>
  <si>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</si>
  <si>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</si>
  <si>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</si>
  <si>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</si>
  <si>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</si>
  <si>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</si>
  <si>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</si>
  <si>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</si>
  <si>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</si>
  <si>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</si>
  <si>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</si>
  <si>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</si>
  <si>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</si>
  <si>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</si>
  <si>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</si>
  <si>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</si>
  <si>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</si>
  <si>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</si>
  <si>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</si>
  <si>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</si>
  <si>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</si>
  <si>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</si>
  <si>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</si>
  <si>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</si>
  <si>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</si>
  <si>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</si>
  <si>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</si>
  <si>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</si>
  <si>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</si>
  <si>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</si>
  <si>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</si>
  <si>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</si>
  <si>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</si>
  <si>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</si>
  <si>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</si>
  <si>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</si>
  <si>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</si>
  <si>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</si>
  <si>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</si>
  <si>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</si>
  <si>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</si>
  <si>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</si>
  <si>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</si>
  <si>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</si>
  <si>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</si>
  <si>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</si>
  <si>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</si>
  <si>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</si>
  <si>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</si>
  <si>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</si>
  <si>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</si>
  <si>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</si>
  <si>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</si>
  <si>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</si>
  <si>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</si>
  <si>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</si>
  <si>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</si>
  <si>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</si>
  <si>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</si>
  <si>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</si>
  <si>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</si>
  <si>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</si>
  <si>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</si>
  <si>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</si>
  <si>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</si>
  <si>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</si>
  <si>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</si>
  <si>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</si>
  <si>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</si>
  <si>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</si>
  <si>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</si>
  <si>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</si>
  <si>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</si>
  <si>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</si>
  <si>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</si>
  <si>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</si>
  <si>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</si>
  <si>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</si>
  <si>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</si>
  <si>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</si>
  <si>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</si>
  <si>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</si>
  <si>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</si>
  <si>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</si>
  <si>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</si>
  <si>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</si>
  <si>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</si>
  <si>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</si>
  <si>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</si>
  <si>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</si>
  <si>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</si>
  <si>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</si>
  <si>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</si>
  <si>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</si>
  <si>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</si>
  <si>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</si>
  <si>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</si>
  <si>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</si>
  <si>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</si>
  <si>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</si>
  <si>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</si>
  <si>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</si>
  <si>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</si>
  <si>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</si>
  <si>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</si>
  <si>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</si>
  <si>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</si>
  <si>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</si>
  <si>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</si>
  <si>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</si>
  <si>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</si>
  <si>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</si>
  <si>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</si>
  <si>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</si>
  <si>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</si>
  <si>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</si>
  <si>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</si>
  <si>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</si>
  <si>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</si>
  <si>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</si>
  <si>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</si>
  <si>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</si>
  <si>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</si>
  <si>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</si>
  <si>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</si>
  <si>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</si>
  <si>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</si>
  <si>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</si>
  <si>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</si>
  <si>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</si>
  <si>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</si>
  <si>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</si>
  <si>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</si>
  <si>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</si>
  <si>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</si>
  <si>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</si>
  <si>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</si>
  <si>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</si>
  <si>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</si>
  <si>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</si>
  <si>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</si>
  <si>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</si>
  <si>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</si>
  <si>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</si>
  <si>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</si>
  <si>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</si>
  <si>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</si>
  <si>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</si>
  <si>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</si>
  <si>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</si>
  <si>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</si>
  <si>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</si>
  <si>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</si>
  <si>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</si>
  <si>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</si>
  <si>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</si>
  <si>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</si>
  <si>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</si>
  <si>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</si>
  <si>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</si>
  <si>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</si>
  <si>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</si>
  <si>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</si>
  <si>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</si>
  <si>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</si>
  <si>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</si>
  <si>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</si>
  <si>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</si>
  <si>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</si>
  <si>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</si>
  <si>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</si>
  <si>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</si>
  <si>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</si>
  <si>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</si>
  <si>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</si>
  <si>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</si>
  <si>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</si>
  <si>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</si>
  <si>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</si>
  <si>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</si>
  <si>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</si>
  <si>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</si>
  <si>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</si>
  <si>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</si>
  <si>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</si>
  <si>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</si>
  <si>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</si>
  <si>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</si>
  <si>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</si>
  <si>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</si>
  <si>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</si>
  <si>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</si>
  <si>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</si>
  <si>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</si>
  <si>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</si>
  <si>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</si>
  <si>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</si>
  <si>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</si>
  <si>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</si>
  <si>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</si>
  <si>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</si>
  <si>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</si>
  <si>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</si>
  <si>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</si>
  <si>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</si>
  <si>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</si>
  <si>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</si>
  <si>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</si>
  <si>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</si>
  <si>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</si>
  <si>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</si>
  <si>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</si>
  <si>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</si>
  <si>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</si>
  <si>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</si>
  <si>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</si>
  <si>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</si>
  <si>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</si>
  <si>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</si>
  <si>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</si>
  <si>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</si>
  <si>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</si>
  <si>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</si>
  <si>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</si>
  <si>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</si>
  <si>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</si>
  <si>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</si>
  <si>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</si>
  <si>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</si>
  <si>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</si>
  <si>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</si>
  <si>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</si>
  <si>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</si>
  <si>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</si>
  <si>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</si>
  <si>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</si>
  <si>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</si>
  <si>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</si>
  <si>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</si>
  <si>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</si>
  <si>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</si>
  <si>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</si>
  <si>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</si>
  <si>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</si>
  <si>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</si>
  <si>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</si>
  <si>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</si>
  <si>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</si>
  <si>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</si>
  <si>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</si>
  <si>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</si>
  <si>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</si>
  <si>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</si>
  <si>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</si>
  <si>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</si>
  <si>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</si>
  <si>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</si>
  <si>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</si>
  <si>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</si>
  <si>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</si>
  <si>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</si>
  <si>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</si>
  <si>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</si>
  <si>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</si>
  <si>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</si>
  <si>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</si>
  <si>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</si>
  <si>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</si>
  <si>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</si>
  <si>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</si>
  <si>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</si>
  <si>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</si>
  <si>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</si>
  <si>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</si>
  <si>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</si>
  <si>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</si>
  <si>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</si>
  <si>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</si>
  <si>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</si>
  <si>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</si>
  <si>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</si>
  <si>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</si>
  <si>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</si>
  <si>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</si>
  <si>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</si>
  <si>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</si>
  <si>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</si>
  <si>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</si>
  <si>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</si>
  <si>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</si>
  <si>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</si>
  <si>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</si>
  <si>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</si>
  <si>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</si>
  <si>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</si>
  <si>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</si>
  <si>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</si>
  <si>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</si>
  <si>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</si>
  <si>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</si>
  <si>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</si>
  <si>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</si>
  <si>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</si>
  <si>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</si>
  <si>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</si>
  <si>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</si>
  <si>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</si>
  <si>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</si>
  <si>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</si>
  <si>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</si>
  <si>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</si>
  <si>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</si>
  <si>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</si>
  <si>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</si>
  <si>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</si>
  <si>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</si>
  <si>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</si>
  <si>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</si>
  <si>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</si>
  <si>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</si>
  <si>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</si>
  <si>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</si>
  <si>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</si>
  <si>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</si>
  <si>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</si>
  <si>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</si>
  <si>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</si>
  <si>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</si>
  <si>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</si>
  <si>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</si>
  <si>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</si>
  <si>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</si>
  <si>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</si>
  <si>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</si>
  <si>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</si>
  <si>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</si>
  <si>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</si>
  <si>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</si>
  <si>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</si>
  <si>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</si>
  <si>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</si>
  <si>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</si>
  <si>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</si>
  <si>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</si>
  <si>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</si>
  <si>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</si>
  <si>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</si>
  <si>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</si>
  <si>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</si>
  <si>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</si>
  <si>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</si>
  <si>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</si>
  <si>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</si>
  <si>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</si>
  <si>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</si>
  <si>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</si>
  <si>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</si>
  <si>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</si>
  <si>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</si>
  <si>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</si>
  <si>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</si>
  <si>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</si>
  <si>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</si>
  <si>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</si>
  <si>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</si>
  <si>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</si>
  <si>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</si>
  <si>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</si>
  <si>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</si>
  <si>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</si>
  <si>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</si>
  <si>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</si>
  <si>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</si>
  <si>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</si>
  <si>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</si>
  <si>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</si>
  <si>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</si>
  <si>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</si>
  <si>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</si>
  <si>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</si>
  <si>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</si>
  <si>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</si>
  <si>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</si>
  <si>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</si>
  <si>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</si>
  <si>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</si>
  <si>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</si>
  <si>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</si>
  <si>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</si>
  <si>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</si>
  <si>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</si>
  <si>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</si>
  <si>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</si>
  <si>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</si>
  <si>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</si>
  <si>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</si>
  <si>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</si>
  <si>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</si>
  <si>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</si>
  <si>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</si>
  <si>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</si>
  <si>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</si>
  <si>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</si>
  <si>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</si>
  <si>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</si>
  <si>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</si>
  <si>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</si>
  <si>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</si>
  <si>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</si>
  <si>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</si>
  <si>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</si>
  <si>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</si>
  <si>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</si>
  <si>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</si>
  <si>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</si>
  <si>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</si>
  <si>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</si>
  <si>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</si>
  <si>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</si>
  <si>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</si>
  <si>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</si>
  <si>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</si>
  <si>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</si>
  <si>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</si>
  <si>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</si>
  <si>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</si>
  <si>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</si>
  <si>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</si>
  <si>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</si>
  <si>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</si>
  <si>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</si>
  <si>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</si>
  <si>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</si>
  <si>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</si>
  <si>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</si>
  <si>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</si>
  <si>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</si>
  <si>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</si>
  <si>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</si>
  <si>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</si>
  <si>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</si>
  <si>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</si>
  <si>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</si>
  <si>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</si>
  <si>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</si>
  <si>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</si>
  <si>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</si>
  <si>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</si>
  <si>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</si>
  <si>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</si>
  <si>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</si>
  <si>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</si>
  <si>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</si>
  <si>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</si>
  <si>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</si>
  <si>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</si>
  <si>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</si>
  <si>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</si>
  <si>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</si>
  <si>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</si>
  <si>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</si>
  <si>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</si>
  <si>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</si>
  <si>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</si>
  <si>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</si>
  <si>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</si>
  <si>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</si>
  <si>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</si>
  <si>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</si>
  <si>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</si>
  <si>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</si>
  <si>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</si>
  <si>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</si>
  <si>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</si>
  <si>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</si>
  <si>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</si>
  <si>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</si>
  <si>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</si>
  <si>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</si>
  <si>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</si>
  <si>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</si>
  <si>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</si>
  <si>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</si>
  <si>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</si>
  <si>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</si>
  <si>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</si>
  <si>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</si>
  <si>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</si>
  <si>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</si>
  <si>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</si>
  <si>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</si>
  <si>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</si>
  <si>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</si>
  <si>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</si>
  <si>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</si>
  <si>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</si>
  <si>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</si>
  <si>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</si>
  <si>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</si>
  <si>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</si>
  <si>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</si>
  <si>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</si>
  <si>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</si>
  <si>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</si>
  <si>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</si>
  <si>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</si>
  <si>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</si>
  <si>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</si>
  <si>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</si>
  <si>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</si>
  <si>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</si>
  <si>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</si>
  <si>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</si>
  <si>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</si>
  <si>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</si>
  <si>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</si>
  <si>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</si>
  <si>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</si>
  <si>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</si>
  <si>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</si>
  <si>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</si>
  <si>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</si>
  <si>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</si>
  <si>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</si>
  <si>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</si>
  <si>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</si>
  <si>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</si>
  <si>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</si>
  <si>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</si>
  <si>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</si>
  <si>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</si>
  <si>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</si>
  <si>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</si>
  <si>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</si>
  <si>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</si>
  <si>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</si>
  <si>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</si>
  <si>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</si>
  <si>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</si>
  <si>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</si>
  <si>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</si>
  <si>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</si>
  <si>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</si>
  <si>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</si>
  <si>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</si>
  <si>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</si>
  <si>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</si>
  <si>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</si>
  <si>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</si>
  <si>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</si>
  <si>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</si>
  <si>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</si>
  <si>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</si>
  <si>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</si>
  <si>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</si>
  <si>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</si>
  <si>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</si>
  <si>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</si>
  <si>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</si>
  <si>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</si>
  <si>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</si>
  <si>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</si>
  <si>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</si>
  <si>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</si>
  <si>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</si>
  <si>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</si>
  <si>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</si>
  <si>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</si>
  <si>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</si>
  <si>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</si>
  <si>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</si>
  <si>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</si>
  <si>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</si>
  <si>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</si>
  <si>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</si>
  <si>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</si>
  <si>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</si>
  <si>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</si>
  <si>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</si>
  <si>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</si>
  <si>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</si>
  <si>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</si>
  <si>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</si>
  <si>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</si>
  <si>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</si>
  <si>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</si>
  <si>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</si>
  <si>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</si>
  <si>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</si>
  <si>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</si>
  <si>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</si>
  <si>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</si>
  <si>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</si>
  <si>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</si>
  <si>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</si>
  <si>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</si>
  <si>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</si>
  <si>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</si>
  <si>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</si>
  <si>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</si>
  <si>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</si>
  <si>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</si>
  <si>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</si>
  <si>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</si>
  <si>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</si>
  <si>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</si>
  <si>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</si>
  <si>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</si>
  <si>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</si>
  <si>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</si>
  <si>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</si>
  <si>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</si>
  <si>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</si>
  <si>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</si>
  <si>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</si>
  <si>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</si>
  <si>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</si>
  <si>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</si>
  <si>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</si>
  <si>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</si>
  <si>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</si>
  <si>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</si>
  <si>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</si>
  <si>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</si>
  <si>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</si>
  <si>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</si>
  <si>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</si>
  <si>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</si>
  <si>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</si>
  <si>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</si>
  <si>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</si>
  <si>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</si>
  <si>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</si>
  <si>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</si>
  <si>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</si>
  <si>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</si>
  <si>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</si>
  <si>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</si>
  <si>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</si>
  <si>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</si>
  <si>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</si>
  <si>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</si>
  <si>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</si>
  <si>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</si>
  <si>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</si>
  <si>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</si>
  <si>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</si>
  <si>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</si>
  <si>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</si>
  <si>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</si>
  <si>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</si>
  <si>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</si>
  <si>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</si>
  <si>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</si>
  <si>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</si>
  <si>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</si>
  <si>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</si>
  <si>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</si>
  <si>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</si>
  <si>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</si>
  <si>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</si>
  <si>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</si>
  <si>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</si>
  <si>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</si>
  <si>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</si>
  <si>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</si>
  <si>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</si>
  <si>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</si>
  <si>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</si>
  <si>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</si>
  <si>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</si>
  <si>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</si>
  <si>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</si>
  <si>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</si>
  <si>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</si>
  <si>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</si>
  <si>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</si>
  <si>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</si>
  <si>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</si>
  <si>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</si>
  <si>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</si>
  <si>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</si>
  <si>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</si>
  <si>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</si>
  <si>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</si>
  <si>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</si>
  <si>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</si>
  <si>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</si>
  <si>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</si>
  <si>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</si>
  <si>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</si>
  <si>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</si>
  <si>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</si>
  <si>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</si>
  <si>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</si>
  <si>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</si>
  <si>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</si>
  <si>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</si>
  <si>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</si>
  <si>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</si>
  <si>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</si>
  <si>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</si>
  <si>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</si>
  <si>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</si>
  <si>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</si>
  <si>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</si>
  <si>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</si>
  <si>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</si>
  <si>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</si>
  <si>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</si>
  <si>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</si>
  <si>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</si>
  <si>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</si>
  <si>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</si>
  <si>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</si>
  <si>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</si>
  <si>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</si>
  <si>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</si>
  <si>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</si>
  <si>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</si>
  <si>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</si>
  <si>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</si>
  <si>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</si>
  <si>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</si>
  <si>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</si>
  <si>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</si>
  <si>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</si>
  <si>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</si>
  <si>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</si>
  <si>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</si>
  <si>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</si>
  <si>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</si>
  <si>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</si>
  <si>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</si>
  <si>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</si>
  <si>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</si>
  <si>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</si>
  <si>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</si>
  <si>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</si>
  <si>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</si>
  <si>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</si>
  <si>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</si>
  <si>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</si>
  <si>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</si>
  <si>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</si>
  <si>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</si>
  <si>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</si>
  <si>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</si>
  <si>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</si>
  <si>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</si>
  <si>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</si>
  <si>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</si>
  <si>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</si>
  <si>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</si>
  <si>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</si>
  <si>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</si>
  <si>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</si>
  <si>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</si>
  <si>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</si>
  <si>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</si>
  <si>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</si>
  <si>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</si>
  <si>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</si>
  <si>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</si>
  <si>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</si>
  <si>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</si>
  <si>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</si>
  <si>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</si>
  <si>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</si>
  <si>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</si>
  <si>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</si>
  <si>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</si>
  <si>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</si>
  <si>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</si>
  <si>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</si>
  <si>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</si>
  <si>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</si>
  <si>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</si>
  <si>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</si>
  <si>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</si>
  <si>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</si>
  <si>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</si>
  <si>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</si>
  <si>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</si>
  <si>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</si>
  <si>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</si>
  <si>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</si>
  <si>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</si>
  <si>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</si>
  <si>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</si>
  <si>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</si>
  <si>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</si>
  <si>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</si>
  <si>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</si>
  <si>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</si>
  <si>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</si>
  <si>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</si>
  <si>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</si>
  <si>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</si>
  <si>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</si>
  <si>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</si>
  <si>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</si>
  <si>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</si>
  <si>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</si>
  <si>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</si>
  <si>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</si>
  <si>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</si>
  <si>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</si>
  <si>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</si>
  <si>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</si>
  <si>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</si>
  <si>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</si>
  <si>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</si>
  <si>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</si>
  <si>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</si>
  <si>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</si>
  <si>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</si>
  <si>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</si>
  <si>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</si>
  <si>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</si>
  <si>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</si>
  <si>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</si>
  <si>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</si>
  <si>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</si>
  <si>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</si>
  <si>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</si>
  <si>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</si>
  <si>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</si>
  <si>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</si>
  <si>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</si>
  <si>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</si>
  <si>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</si>
  <si>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</si>
  <si>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</si>
  <si>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</si>
  <si>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</si>
  <si>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</si>
  <si>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</si>
  <si>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</si>
  <si>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</si>
  <si>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</si>
  <si>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</si>
  <si>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</si>
  <si>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</si>
  <si>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</si>
  <si>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</si>
  <si>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</si>
  <si>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</si>
  <si>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</si>
  <si>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</si>
  <si>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</si>
  <si>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</si>
  <si>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</si>
  <si>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</si>
  <si>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</si>
  <si>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</si>
  <si>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</si>
  <si>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</si>
  <si>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</si>
  <si>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</si>
  <si>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</si>
  <si>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</si>
  <si>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</si>
  <si>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</si>
  <si>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</si>
  <si>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</si>
  <si>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</si>
  <si>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</si>
  <si>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</si>
  <si>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</si>
  <si>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</si>
  <si>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</si>
  <si>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</si>
  <si>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</si>
  <si>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</si>
  <si>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</si>
  <si>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</si>
  <si>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</si>
  <si>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</si>
  <si>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</si>
  <si>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</si>
  <si>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</si>
  <si>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</si>
  <si>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</si>
  <si>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</si>
  <si>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</si>
  <si>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</si>
  <si>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</si>
  <si>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</si>
  <si>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</si>
  <si>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</si>
  <si>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</si>
  <si>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</si>
  <si>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</si>
  <si>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</si>
  <si>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</si>
  <si>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</si>
  <si>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</si>
  <si>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</si>
  <si>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</si>
  <si>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</si>
  <si>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</si>
  <si>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</si>
  <si>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</si>
  <si>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</si>
  <si>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</si>
  <si>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</si>
  <si>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</si>
  <si>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</si>
  <si>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</si>
  <si>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</si>
  <si>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</si>
  <si>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</si>
  <si>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</si>
  <si>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</si>
  <si>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</si>
  <si>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</si>
  <si>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</si>
  <si>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</si>
  <si>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</si>
  <si>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</si>
  <si>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</si>
  <si>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</si>
  <si>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</si>
  <si>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</si>
  <si>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</si>
  <si>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</si>
  <si>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</si>
  <si>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</si>
  <si>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</si>
  <si>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</si>
  <si>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</si>
  <si>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</si>
  <si>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</si>
  <si>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</si>
  <si>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</si>
  <si>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</si>
  <si>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</si>
  <si>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</si>
  <si>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</si>
  <si>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</si>
  <si>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</si>
  <si>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</si>
  <si>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</si>
  <si>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</si>
  <si>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</si>
  <si>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</si>
  <si>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</si>
  <si>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</si>
  <si>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</si>
  <si>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</si>
  <si>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</si>
  <si>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</si>
  <si>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</si>
  <si>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</si>
  <si>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</si>
  <si>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</si>
  <si>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</si>
  <si>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</si>
  <si>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</si>
  <si>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</si>
  <si>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</si>
  <si>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</si>
  <si>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</si>
  <si>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</si>
  <si>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</si>
  <si>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</si>
  <si>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</si>
  <si>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</si>
  <si>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</si>
  <si>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</si>
  <si>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</si>
  <si>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</si>
  <si>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</si>
  <si>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</si>
  <si>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</si>
  <si>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</si>
  <si>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</si>
  <si>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</si>
  <si>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</si>
  <si>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</si>
  <si>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</si>
  <si>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</si>
  <si>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</si>
  <si>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</si>
  <si>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</si>
  <si>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</si>
  <si>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</si>
  <si>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</si>
  <si>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</si>
  <si>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</si>
  <si>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</si>
  <si>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</si>
  <si>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</si>
  <si>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</si>
  <si>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</si>
  <si>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</si>
  <si>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</si>
  <si>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</si>
  <si>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</si>
  <si>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</si>
  <si>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</si>
  <si>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</si>
  <si>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</si>
  <si>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</si>
  <si>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</si>
  <si>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</si>
  <si>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</si>
  <si>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</si>
  <si>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</si>
  <si>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</si>
  <si>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</si>
  <si>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</si>
  <si>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</si>
  <si>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</si>
  <si>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</si>
  <si>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</si>
  <si>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</si>
  <si>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</si>
  <si>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</si>
  <si>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</si>
  <si>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</si>
  <si>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</si>
  <si>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</si>
  <si>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</si>
  <si>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</si>
  <si>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</si>
  <si>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</si>
  <si>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</si>
  <si>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</si>
  <si>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</si>
  <si>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</si>
  <si>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</si>
  <si>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</si>
  <si>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</si>
  <si>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</si>
  <si>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</si>
  <si>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</si>
  <si>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</si>
  <si>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</si>
  <si>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</si>
  <si>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</si>
  <si>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</si>
  <si>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</si>
  <si>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</si>
  <si>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</si>
  <si>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</si>
  <si>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</si>
  <si>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</si>
  <si>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</si>
  <si>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</si>
  <si>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</si>
  <si>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</si>
  <si>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</si>
  <si>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</si>
  <si>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</si>
  <si>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</si>
  <si>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</si>
  <si>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</si>
  <si>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</si>
  <si>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</si>
  <si>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</si>
  <si>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</si>
  <si>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</si>
  <si>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</si>
  <si>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</si>
  <si>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</si>
  <si>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</si>
  <si>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</si>
  <si>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</si>
  <si>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</si>
  <si>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</si>
  <si>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</si>
  <si>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</si>
  <si>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</si>
  <si>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</si>
  <si>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</si>
  <si>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</si>
  <si>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</si>
  <si>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</si>
  <si>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</si>
  <si>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</si>
  <si>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</si>
  <si>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</si>
  <si>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</si>
  <si>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</si>
  <si>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</si>
  <si>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</si>
  <si>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</si>
  <si>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</si>
  <si>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</si>
  <si>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</si>
  <si>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</si>
  <si>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</si>
  <si>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</si>
  <si>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</si>
  <si>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</si>
  <si>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</si>
  <si>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</si>
  <si>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</si>
  <si>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</si>
  <si>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</si>
  <si>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</si>
  <si>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</si>
  <si>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</si>
  <si>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</si>
  <si>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</si>
  <si>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</si>
  <si>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</si>
  <si>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</si>
  <si>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</si>
  <si>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</si>
  <si>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</si>
  <si>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</si>
  <si>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</si>
  <si>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</si>
  <si>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</si>
  <si>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</si>
  <si>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</si>
  <si>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</si>
  <si>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</si>
  <si>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</si>
  <si>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</si>
  <si>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</si>
  <si>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</si>
  <si>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</si>
  <si>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</si>
  <si>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</si>
  <si>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</si>
  <si>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</si>
  <si>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</si>
  <si>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</si>
  <si>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</si>
  <si>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</si>
  <si>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</si>
  <si>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</si>
  <si>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</si>
  <si>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</si>
  <si>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</si>
  <si>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</si>
  <si>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</si>
  <si>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</si>
  <si>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</si>
  <si>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</si>
  <si>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</si>
  <si>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</si>
  <si>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</si>
  <si>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</si>
  <si>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</si>
  <si>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</si>
  <si>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</si>
  <si>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</si>
  <si>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</si>
  <si>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</si>
  <si>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</si>
  <si>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</si>
  <si>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</si>
  <si>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</si>
  <si>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</si>
  <si>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</si>
  <si>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</si>
  <si>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</si>
  <si>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</si>
  <si>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</si>
  <si>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</si>
  <si>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</si>
  <si>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</si>
  <si>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</si>
  <si>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</si>
  <si>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</si>
  <si>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</si>
  <si>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</si>
  <si>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</si>
  <si>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</si>
  <si>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</si>
  <si>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</si>
  <si>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</si>
  <si>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</si>
  <si>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</si>
  <si>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</si>
  <si>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</si>
  <si>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</si>
  <si>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</si>
  <si>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</si>
  <si>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</si>
  <si>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</si>
  <si>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</si>
  <si>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</si>
  <si>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</si>
  <si>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</si>
  <si>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</si>
  <si>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</si>
  <si>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</si>
  <si>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</si>
  <si>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</si>
  <si>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</si>
  <si>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</si>
  <si>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</si>
  <si>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</si>
  <si>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</si>
  <si>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</si>
  <si>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</si>
  <si>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</si>
  <si>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</si>
  <si>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</si>
  <si>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</si>
  <si>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</si>
  <si>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</si>
  <si>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</si>
  <si>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</si>
  <si>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</si>
  <si>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</si>
  <si>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</si>
  <si>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</si>
  <si>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</si>
  <si>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</si>
  <si>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</si>
  <si>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</si>
  <si>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</si>
  <si>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</si>
  <si>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</si>
  <si>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</si>
  <si>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</si>
  <si>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</si>
  <si>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</si>
  <si>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</si>
  <si>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</si>
  <si>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</si>
  <si>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</si>
  <si>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</si>
  <si>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</si>
  <si>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</si>
  <si>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</si>
  <si>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</si>
  <si>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</si>
  <si>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</si>
  <si>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</si>
  <si>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</si>
  <si>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</si>
  <si>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</si>
  <si>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</si>
  <si>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</si>
  <si>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</si>
  <si>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</si>
  <si>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</si>
  <si>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</si>
  <si>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</si>
  <si>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</si>
  <si>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</si>
  <si>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</si>
  <si>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</si>
  <si>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</si>
  <si>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</si>
  <si>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</si>
  <si>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</si>
  <si>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</si>
  <si>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</si>
  <si>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</si>
  <si>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</si>
  <si>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</si>
  <si>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</si>
  <si>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</si>
  <si>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</si>
  <si>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</si>
  <si>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</si>
  <si>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</si>
  <si>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</si>
  <si>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</si>
  <si>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</si>
  <si>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</si>
  <si>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</si>
  <si>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</si>
  <si>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</si>
  <si>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</si>
  <si>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</si>
  <si>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</si>
  <si>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</si>
  <si>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</si>
  <si>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</si>
  <si>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</si>
  <si>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</si>
  <si>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</si>
  <si>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</si>
  <si>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</si>
  <si>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</si>
  <si>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</si>
  <si>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</si>
  <si>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</si>
  <si>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</si>
  <si>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</si>
  <si>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</si>
  <si>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</si>
  <si>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</si>
  <si>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</si>
  <si>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</si>
  <si>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</si>
  <si>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</si>
  <si>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</si>
  <si>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</si>
  <si>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</si>
  <si>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</si>
  <si>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</si>
  <si>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</si>
  <si>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</si>
  <si>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</si>
  <si>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</si>
  <si>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</si>
  <si>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</si>
  <si>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</si>
  <si>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</si>
  <si>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</si>
  <si>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</si>
  <si>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</si>
  <si>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</si>
  <si>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</si>
  <si>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</si>
  <si>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</si>
  <si>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</si>
  <si>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</si>
  <si>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</si>
  <si>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</si>
  <si>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</si>
  <si>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</si>
  <si>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</si>
  <si>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</si>
  <si>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</si>
  <si>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</si>
  <si>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</si>
  <si>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</si>
  <si>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</si>
  <si>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</si>
  <si>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</si>
  <si>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</si>
  <si>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</si>
  <si>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</si>
  <si>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</si>
  <si>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</si>
  <si>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</si>
  <si>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</si>
  <si>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</si>
  <si>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</si>
  <si>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</si>
  <si>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</si>
  <si>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</si>
  <si>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</si>
  <si>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</si>
  <si>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</si>
  <si>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</si>
  <si>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</si>
  <si>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</si>
  <si>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</si>
  <si>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</si>
  <si>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</si>
  <si>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</si>
  <si>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</si>
  <si>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</si>
  <si>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</si>
  <si>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</si>
  <si>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</si>
  <si>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</si>
  <si>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</si>
  <si>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</si>
  <si>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</si>
  <si>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</si>
  <si>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</si>
  <si>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</si>
  <si>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</si>
  <si>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</si>
  <si>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</si>
  <si>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</si>
  <si>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</si>
  <si>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</si>
  <si>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</si>
  <si>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</si>
  <si>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</si>
  <si>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</si>
  <si>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</si>
  <si>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</si>
  <si>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</si>
  <si>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</si>
  <si>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</si>
  <si>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</si>
  <si>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</si>
  <si>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</si>
  <si>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</si>
  <si>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</si>
  <si>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</si>
  <si>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</si>
  <si>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</si>
  <si>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</si>
  <si>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</si>
  <si>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</si>
  <si>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</si>
  <si>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</si>
  <si>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</si>
  <si>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</si>
  <si>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</si>
  <si>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</si>
  <si>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</si>
  <si>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</si>
  <si>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</si>
  <si>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</si>
  <si>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</si>
  <si>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</si>
  <si>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</si>
  <si>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</si>
  <si>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</si>
  <si>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</si>
  <si>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</si>
  <si>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</si>
  <si>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</si>
  <si>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</si>
  <si>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</si>
  <si>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</si>
  <si>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</si>
  <si>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</si>
  <si>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</si>
  <si>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</si>
  <si>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</si>
  <si>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</si>
  <si>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</si>
  <si>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</si>
  <si>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</si>
  <si>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</si>
  <si>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</si>
  <si>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</si>
  <si>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</si>
  <si>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</si>
  <si>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</si>
  <si>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</si>
  <si>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</si>
  <si>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</si>
  <si>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</si>
  <si>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</si>
  <si>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</si>
  <si>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</si>
  <si>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</si>
  <si>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</si>
  <si>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</si>
  <si>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</si>
  <si>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</si>
  <si>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</si>
  <si>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</si>
  <si>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</si>
  <si>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</si>
  <si>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</si>
  <si>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</si>
  <si>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</si>
  <si>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</si>
  <si>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</si>
  <si>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</si>
  <si>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</si>
  <si>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</si>
  <si>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</si>
  <si>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</si>
  <si>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</si>
  <si>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</si>
  <si>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</si>
  <si>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</si>
  <si>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</si>
  <si>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</si>
  <si>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</si>
  <si>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</si>
  <si>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</si>
  <si>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</si>
  <si>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</si>
  <si>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</si>
  <si>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</si>
  <si>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</si>
  <si>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</si>
  <si>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</si>
  <si>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</si>
  <si>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</si>
  <si>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</si>
  <si>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</si>
  <si>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</si>
  <si>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</si>
  <si>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</si>
  <si>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</si>
  <si>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</si>
  <si>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</si>
  <si>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</si>
  <si>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</si>
  <si>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</si>
  <si>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</si>
  <si>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</si>
  <si>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</si>
  <si>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</si>
  <si>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</si>
  <si>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</si>
  <si>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</si>
  <si>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</si>
  <si>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</si>
  <si>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</si>
  <si>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</si>
  <si>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</si>
  <si>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</si>
  <si>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</si>
  <si>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</si>
  <si>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</si>
  <si>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</si>
  <si>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</si>
  <si>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</si>
  <si>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</si>
  <si>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</si>
  <si>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</si>
  <si>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</si>
  <si>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</si>
  <si>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</si>
  <si>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</si>
  <si>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</si>
  <si>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</si>
  <si>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</si>
  <si>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</si>
  <si>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</si>
  <si>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</si>
  <si>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</si>
  <si>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</si>
  <si>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</si>
  <si>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</si>
  <si>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</si>
  <si>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</si>
  <si>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</si>
  <si>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</si>
  <si>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</si>
  <si>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</si>
  <si>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</si>
  <si>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</si>
  <si>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</si>
  <si>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</si>
  <si>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</si>
  <si>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</si>
  <si>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</si>
  <si>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</si>
  <si>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</si>
  <si>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</si>
  <si>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</si>
  <si>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</si>
  <si>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</si>
  <si>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</si>
  <si>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</si>
  <si>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</si>
  <si>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</si>
  <si>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</si>
  <si>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</si>
  <si>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</si>
  <si>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</si>
  <si>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</si>
  <si>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</si>
  <si>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</si>
  <si>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</si>
  <si>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</si>
  <si>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</si>
  <si>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</si>
  <si>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</si>
  <si>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</si>
  <si>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</si>
  <si>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</si>
  <si>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</si>
  <si>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</si>
  <si>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</si>
  <si>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</si>
  <si>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</si>
  <si>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</si>
  <si>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</si>
  <si>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</si>
  <si>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</si>
  <si>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</si>
  <si>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</si>
  <si>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</si>
  <si>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</si>
  <si>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</si>
  <si>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</si>
  <si>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</si>
  <si>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</si>
  <si>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</si>
  <si>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</si>
  <si>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</si>
  <si>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</si>
  <si>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</si>
  <si>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</si>
  <si>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</si>
  <si>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</si>
  <si>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</si>
  <si>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</si>
  <si>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</si>
  <si>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</si>
  <si>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</si>
  <si>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</si>
  <si>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</si>
  <si>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</si>
  <si>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</si>
  <si>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</si>
  <si>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</si>
  <si>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</si>
  <si>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</si>
  <si>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</si>
  <si>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</si>
  <si>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</si>
  <si>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</si>
  <si>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</si>
  <si>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</si>
  <si>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</si>
  <si>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</si>
  <si>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</si>
  <si>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</si>
  <si>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</si>
  <si>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</si>
  <si>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</si>
  <si>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</si>
  <si>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</si>
  <si>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</si>
  <si>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</si>
  <si>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</si>
  <si>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</si>
  <si>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</si>
  <si>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</si>
  <si>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</si>
  <si>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</si>
  <si>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</si>
  <si>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</si>
  <si>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</si>
  <si>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</si>
  <si>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</si>
  <si>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</si>
  <si>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</si>
  <si>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</si>
  <si>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</si>
  <si>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</si>
  <si>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</si>
  <si>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</si>
  <si>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</si>
  <si>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</si>
  <si>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</si>
  <si>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</si>
  <si>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</si>
  <si>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</si>
  <si>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</si>
  <si>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</si>
  <si>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</si>
  <si>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</si>
  <si>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</si>
  <si>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</si>
  <si>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</si>
  <si>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</si>
  <si>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</si>
  <si>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</si>
  <si>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</si>
  <si>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</si>
  <si>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</si>
  <si>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</si>
  <si>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</si>
  <si>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</si>
  <si>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</si>
  <si>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</si>
  <si>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</si>
  <si>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</si>
  <si>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</si>
  <si>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</si>
  <si>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</si>
  <si>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</si>
  <si>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</si>
  <si>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</si>
  <si>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</si>
  <si>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</si>
  <si>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</si>
  <si>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</si>
  <si>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</si>
  <si>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</si>
  <si>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</si>
  <si>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</si>
  <si>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</si>
  <si>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</si>
  <si>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</si>
  <si>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</si>
  <si>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</si>
  <si>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</si>
  <si>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</si>
  <si>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</si>
  <si>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</si>
  <si>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</si>
  <si>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</si>
  <si>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</si>
  <si>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</si>
  <si>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</si>
  <si>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</si>
  <si>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</si>
  <si>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</si>
  <si>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</si>
  <si>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</si>
  <si>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</si>
  <si>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</si>
  <si>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</si>
  <si>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</si>
  <si>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</si>
  <si>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</si>
  <si>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</si>
  <si>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</si>
  <si>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</si>
  <si>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</si>
  <si>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</si>
  <si>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</si>
  <si>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</si>
  <si>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</si>
  <si>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</si>
  <si>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</si>
  <si>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</si>
  <si>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</si>
  <si>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</si>
  <si>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</si>
  <si>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</si>
  <si>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</si>
  <si>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</si>
  <si>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</si>
  <si>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</si>
  <si>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</si>
  <si>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</si>
  <si>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</si>
  <si>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</si>
  <si>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</si>
  <si>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</si>
  <si>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</si>
  <si>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</si>
  <si>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</si>
  <si>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</si>
  <si>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</si>
  <si>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</si>
  <si>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</si>
  <si>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</si>
  <si>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</si>
  <si>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</si>
  <si>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</si>
  <si>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</si>
  <si>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</si>
  <si>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</si>
  <si>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</si>
  <si>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</si>
  <si>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</si>
  <si>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</si>
  <si>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</si>
  <si>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</si>
  <si>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</si>
  <si>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</si>
  <si>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</si>
  <si>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</si>
  <si>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</si>
  <si>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</si>
  <si>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</si>
  <si>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</si>
  <si>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</si>
  <si>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</si>
  <si>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</si>
  <si>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</si>
  <si>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</si>
  <si>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</si>
  <si>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</si>
  <si>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</si>
  <si>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</si>
  <si>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</si>
  <si>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</si>
  <si>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</si>
  <si>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</si>
  <si>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</si>
  <si>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</si>
  <si>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</si>
  <si>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</si>
  <si>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</si>
  <si>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</si>
  <si>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</si>
  <si>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</si>
  <si>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</si>
  <si>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</si>
  <si>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</si>
  <si>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</si>
  <si>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</si>
  <si>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</si>
  <si>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</si>
  <si>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</si>
  <si>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</si>
  <si>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</si>
  <si>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</si>
  <si>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</si>
  <si>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</si>
  <si>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</si>
  <si>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</si>
  <si>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</si>
  <si>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</si>
  <si>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</si>
  <si>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</si>
  <si>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</si>
  <si>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</si>
  <si>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</si>
  <si>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</si>
  <si>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</si>
  <si>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</si>
  <si>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</si>
  <si>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</si>
  <si>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</si>
  <si>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</si>
  <si>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</si>
  <si>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</si>
  <si>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</si>
  <si>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</si>
  <si>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</si>
  <si>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</si>
  <si>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</si>
  <si>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</si>
  <si>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</si>
  <si>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</si>
  <si>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</si>
  <si>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</si>
  <si>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</si>
  <si>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</si>
  <si>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</si>
  <si>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</si>
  <si>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</si>
  <si>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</si>
  <si>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</si>
  <si>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</si>
  <si>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</si>
  <si>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</si>
  <si>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</si>
  <si>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</si>
  <si>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</si>
  <si>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</si>
  <si>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</si>
  <si>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</si>
  <si>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</si>
  <si>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</si>
  <si>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</si>
  <si>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</si>
  <si>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</si>
  <si>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</si>
  <si>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</si>
  <si>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</si>
  <si>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</si>
  <si>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</si>
  <si>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</si>
  <si>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</si>
  <si>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</si>
  <si>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</si>
  <si>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</si>
  <si>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</si>
  <si>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</si>
  <si>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</si>
  <si>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</si>
  <si>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</si>
  <si>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</si>
  <si>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</si>
  <si>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</si>
  <si>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</si>
  <si>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</si>
  <si>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</si>
  <si>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</si>
  <si>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</si>
  <si>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</si>
  <si>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</si>
  <si>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</si>
  <si>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</si>
  <si>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</si>
  <si>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</si>
  <si>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</si>
  <si>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</si>
  <si>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</si>
  <si>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</si>
  <si>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</si>
  <si>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</si>
  <si>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</si>
  <si>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</si>
  <si>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</si>
  <si>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</si>
  <si>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</si>
  <si>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</si>
  <si>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</si>
  <si>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</si>
  <si>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</si>
  <si>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</si>
  <si>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</si>
  <si>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</si>
  <si>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</si>
  <si>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</si>
  <si>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</si>
  <si>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</si>
  <si>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</si>
  <si>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</si>
  <si>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</si>
  <si>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</si>
  <si>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</si>
  <si>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</si>
  <si>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</si>
  <si>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</si>
  <si>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</si>
  <si>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</si>
  <si>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</si>
  <si>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</si>
  <si>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</si>
  <si>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</si>
  <si>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</si>
  <si>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</si>
  <si>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</si>
  <si>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</si>
  <si>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</si>
  <si>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</si>
  <si>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</si>
  <si>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</si>
  <si>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</si>
  <si>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</si>
  <si>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</si>
  <si>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</si>
  <si>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</si>
  <si>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</si>
  <si>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</si>
  <si>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</si>
  <si>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</si>
  <si>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</si>
  <si>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</si>
  <si>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</si>
  <si>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</si>
  <si>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</si>
  <si>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</si>
  <si>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</si>
  <si>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</si>
  <si>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</si>
  <si>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</si>
  <si>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</si>
  <si>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</si>
  <si>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</si>
  <si>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</si>
  <si>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</si>
  <si>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</si>
  <si>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</si>
  <si>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</si>
  <si>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</si>
  <si>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</si>
  <si>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</si>
  <si>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</si>
  <si>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</si>
  <si>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</si>
  <si>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</si>
  <si>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</si>
  <si>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</si>
  <si>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</si>
  <si>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</si>
  <si>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</si>
  <si>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</si>
  <si>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</si>
  <si>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</si>
  <si>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</si>
  <si>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</si>
  <si>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</si>
  <si>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</si>
  <si>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</si>
  <si>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</si>
  <si>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</si>
  <si>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</si>
  <si>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</si>
  <si>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</si>
  <si>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</si>
  <si>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</si>
  <si>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</si>
  <si>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</si>
  <si>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</si>
  <si>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</si>
  <si>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</si>
  <si>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</si>
  <si>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</si>
  <si>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</si>
  <si>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</si>
  <si>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</si>
  <si>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</si>
  <si>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</si>
  <si>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</si>
  <si>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</si>
  <si>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</si>
  <si>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</si>
  <si>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</si>
  <si>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</si>
  <si>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</si>
  <si>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</si>
  <si>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</si>
  <si>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</si>
  <si>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</si>
  <si>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</si>
  <si>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</si>
  <si>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</si>
  <si>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</si>
  <si>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</si>
  <si>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</si>
  <si>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</si>
  <si>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</si>
  <si>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</si>
  <si>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</si>
  <si>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</si>
  <si>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</si>
  <si>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</si>
  <si>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</si>
  <si>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</si>
  <si>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</si>
  <si>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</si>
  <si>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</si>
  <si>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</si>
  <si>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</si>
  <si>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</si>
  <si>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</si>
  <si>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</si>
  <si>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</si>
  <si>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</si>
  <si>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</si>
  <si>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</si>
  <si>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</si>
  <si>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</si>
  <si>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</si>
  <si>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</si>
  <si>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</si>
  <si>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</si>
  <si>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</si>
  <si>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</si>
  <si>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</si>
  <si>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</si>
  <si>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</si>
  <si>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</si>
  <si>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</si>
  <si>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</si>
  <si>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</si>
  <si>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</si>
  <si>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</si>
  <si>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</si>
  <si>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</si>
  <si>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</si>
  <si>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</si>
  <si>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</si>
  <si>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</si>
  <si>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</si>
  <si>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</si>
  <si>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</si>
  <si>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</si>
  <si>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</si>
  <si>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</si>
  <si>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</si>
  <si>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</si>
  <si>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</si>
  <si>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</si>
  <si>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</si>
  <si>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</si>
  <si>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</si>
  <si>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</si>
  <si>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</si>
  <si>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</si>
  <si>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</si>
  <si>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</si>
  <si>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</si>
  <si>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</si>
  <si>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</si>
  <si>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</si>
  <si>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</si>
  <si>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</si>
  <si>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</si>
  <si>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</si>
  <si>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</si>
  <si>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</si>
  <si>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</si>
  <si>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</si>
  <si>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</si>
  <si>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</si>
  <si>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</si>
  <si>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</si>
  <si>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</si>
  <si>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</si>
  <si>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</si>
  <si>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</si>
  <si>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</si>
  <si>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</si>
  <si>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</si>
  <si>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</si>
  <si>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</si>
  <si>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</si>
  <si>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</si>
  <si>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</si>
  <si>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</si>
  <si>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</si>
  <si>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</si>
  <si>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</si>
  <si>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</si>
  <si>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</si>
  <si>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</si>
  <si>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</si>
  <si>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</si>
  <si>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</si>
  <si>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</si>
  <si>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</si>
  <si>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</si>
  <si>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</si>
  <si>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</si>
  <si>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</si>
  <si>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</si>
  <si>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</si>
  <si>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</si>
  <si>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</si>
  <si>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</si>
  <si>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</si>
  <si>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</si>
  <si>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</si>
  <si>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</si>
  <si>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</si>
  <si>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</si>
  <si>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</si>
  <si>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</si>
  <si>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</si>
  <si>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</si>
  <si>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</si>
  <si>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</si>
  <si>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</si>
  <si>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</si>
  <si>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</si>
  <si>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</si>
  <si>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</si>
  <si>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</si>
  <si>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</si>
  <si>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</si>
  <si>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</si>
  <si>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</si>
  <si>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</si>
  <si>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</si>
  <si>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</si>
  <si>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</si>
  <si>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</si>
  <si>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</si>
  <si>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</si>
  <si>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</si>
  <si>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</si>
  <si>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</si>
  <si>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</si>
  <si>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</si>
  <si>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</si>
  <si>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</si>
  <si>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</si>
  <si>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</si>
  <si>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</si>
  <si>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</si>
  <si>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</si>
  <si>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</si>
  <si>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</si>
  <si>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</si>
  <si>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</si>
  <si>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</si>
  <si>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</si>
  <si>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</si>
  <si>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</si>
  <si>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</si>
  <si>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</si>
  <si>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</si>
  <si>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</si>
  <si>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</si>
  <si>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</si>
  <si>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</si>
  <si>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</si>
  <si>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</si>
  <si>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</si>
  <si>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</si>
  <si>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</si>
  <si>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</si>
  <si>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</si>
  <si>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</si>
  <si>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</si>
  <si>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</si>
  <si>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</si>
  <si>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</si>
  <si>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</si>
  <si>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</si>
  <si>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</si>
  <si>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</si>
  <si>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</si>
  <si>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</si>
  <si>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</si>
  <si>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</si>
  <si>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</si>
  <si>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</si>
  <si>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</si>
  <si>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</si>
  <si>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</si>
  <si>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</si>
  <si>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</si>
  <si>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</si>
  <si>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</si>
  <si>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</si>
  <si>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</si>
  <si>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</si>
  <si>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</si>
  <si>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</si>
  <si>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</si>
  <si>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</si>
  <si>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</si>
  <si>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</si>
  <si>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</si>
  <si>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</si>
  <si>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</si>
  <si>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</si>
  <si>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</si>
  <si>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</si>
  <si>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</si>
  <si>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</si>
  <si>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</si>
  <si>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</si>
  <si>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</si>
  <si>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</si>
  <si>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</si>
  <si>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</si>
  <si>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</si>
  <si>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</si>
  <si>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</si>
  <si>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</si>
  <si>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</si>
  <si>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</si>
  <si>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</si>
  <si>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</si>
  <si>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</si>
  <si>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</si>
  <si>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</si>
  <si>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</si>
  <si>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</si>
  <si>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</si>
  <si>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</si>
  <si>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</si>
  <si>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</si>
  <si>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</si>
  <si>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</si>
  <si>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</si>
  <si>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</si>
  <si>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</si>
  <si>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</si>
  <si>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</si>
  <si>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</si>
  <si>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</si>
  <si>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</si>
  <si>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</si>
  <si>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</si>
  <si>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</si>
  <si>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</si>
  <si>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</si>
  <si>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</si>
  <si>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</si>
  <si>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</si>
  <si>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</si>
  <si>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</si>
  <si>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</si>
  <si>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</si>
  <si>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</si>
  <si>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</si>
  <si>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</si>
  <si>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</si>
  <si>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</si>
  <si>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</si>
  <si>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</si>
  <si>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</si>
  <si>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</si>
  <si>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</si>
  <si>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</si>
  <si>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</si>
  <si>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</si>
  <si>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</si>
  <si>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</si>
  <si>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</si>
  <si>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</si>
  <si>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</si>
  <si>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</si>
  <si>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</si>
  <si>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</si>
  <si>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</si>
  <si>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</si>
  <si>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</si>
  <si>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</si>
  <si>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</si>
  <si>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</si>
  <si>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</si>
  <si>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</si>
  <si>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</si>
  <si>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</si>
  <si>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</si>
  <si>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</si>
  <si>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</si>
  <si>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</si>
  <si>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</si>
  <si>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</si>
  <si>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</si>
  <si>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</si>
  <si>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</si>
  <si>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</si>
  <si>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</si>
  <si>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</si>
  <si>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</si>
  <si>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</si>
  <si>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</si>
  <si>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</si>
  <si>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</si>
  <si>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</si>
  <si>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</si>
  <si>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</si>
  <si>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</si>
  <si>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</si>
  <si>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</si>
  <si>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</si>
  <si>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</si>
  <si>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</si>
  <si>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</si>
  <si>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</si>
  <si>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</si>
  <si>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</si>
  <si>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</si>
  <si>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</si>
  <si>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</si>
  <si>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</si>
  <si>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</si>
  <si>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</si>
  <si>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</si>
  <si>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</si>
  <si>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</si>
  <si>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</si>
  <si>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</si>
  <si>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</si>
  <si>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</si>
  <si>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</si>
  <si>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</si>
  <si>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</si>
  <si>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</si>
  <si>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</si>
  <si>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</si>
  <si>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</si>
  <si>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</si>
  <si>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</si>
  <si>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</si>
  <si>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</si>
  <si>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</si>
  <si>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</si>
  <si>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</si>
  <si>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</si>
  <si>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</si>
  <si>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</si>
  <si>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</si>
  <si>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</si>
  <si>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</si>
  <si>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</si>
  <si>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</si>
  <si>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</si>
  <si>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</si>
  <si>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</si>
  <si>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</si>
  <si>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</si>
  <si>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</si>
  <si>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</si>
  <si>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</si>
  <si>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</si>
  <si>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</si>
  <si>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</si>
  <si>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</si>
  <si>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</si>
  <si>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</si>
  <si>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</si>
  <si>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</si>
  <si>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</si>
  <si>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</si>
  <si>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</si>
  <si>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</si>
  <si>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</si>
  <si>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</si>
  <si>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</si>
  <si>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</si>
  <si>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</si>
  <si>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</si>
  <si>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</si>
  <si>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</si>
  <si>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</si>
  <si>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</si>
  <si>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</si>
  <si>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</si>
  <si>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</si>
  <si>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</si>
  <si>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</si>
  <si>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</si>
  <si>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</si>
  <si>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</si>
  <si>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</si>
  <si>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</si>
  <si>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</si>
  <si>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</si>
  <si>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</si>
  <si>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</si>
  <si>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</si>
  <si>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</si>
  <si>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</si>
  <si>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</si>
  <si>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</si>
  <si>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</si>
  <si>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</si>
  <si>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</si>
  <si>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</si>
  <si>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</si>
  <si>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</si>
  <si>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</si>
  <si>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</si>
  <si>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</si>
  <si>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</si>
  <si>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</si>
  <si>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</si>
  <si>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</si>
  <si>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</si>
  <si>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</si>
  <si>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</si>
  <si>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</si>
  <si>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</si>
  <si>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</si>
  <si>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</si>
  <si>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</si>
  <si>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</si>
  <si>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</si>
  <si>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</si>
  <si>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</si>
  <si>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</si>
  <si>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</si>
  <si>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</si>
  <si>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</si>
  <si>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</si>
  <si>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</si>
  <si>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</si>
  <si>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</si>
  <si>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</si>
  <si>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</si>
  <si>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</si>
  <si>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</si>
  <si>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</si>
  <si>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</si>
  <si>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</si>
  <si>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</si>
  <si>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</si>
  <si>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</si>
  <si>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</si>
  <si>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</si>
  <si>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</si>
  <si>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</si>
  <si>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</si>
  <si>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</si>
  <si>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</si>
  <si>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</si>
  <si>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</si>
  <si>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</si>
  <si>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</si>
  <si>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</si>
  <si>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</si>
  <si>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</si>
  <si>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</si>
  <si>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</si>
  <si>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</si>
  <si>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</si>
  <si>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</si>
  <si>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</si>
  <si>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</si>
  <si>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</si>
  <si>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</si>
  <si>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</si>
  <si>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</si>
  <si>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</si>
  <si>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</si>
  <si>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</si>
  <si>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</si>
  <si>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</si>
  <si>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</si>
  <si>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</si>
  <si>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</si>
  <si>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</si>
  <si>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</si>
  <si>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</si>
  <si>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</si>
  <si>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</si>
  <si>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</si>
  <si>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</si>
  <si>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</si>
  <si>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</si>
  <si>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</si>
  <si>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</si>
  <si>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</si>
  <si>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</si>
  <si>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</si>
  <si>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</si>
  <si>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</si>
  <si>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</si>
  <si>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</si>
  <si>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</si>
  <si>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</si>
  <si>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</si>
  <si>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</si>
  <si>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</si>
  <si>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</si>
  <si>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</si>
  <si>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</si>
  <si>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</si>
  <si>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</si>
  <si>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</si>
  <si>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</si>
  <si>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</si>
  <si>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</si>
  <si>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</si>
  <si>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</si>
  <si>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</si>
  <si>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</si>
  <si>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</si>
  <si>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</si>
  <si>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</si>
  <si>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</si>
  <si>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</si>
  <si>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</si>
  <si>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</si>
  <si>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</si>
  <si>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</si>
  <si>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</si>
  <si>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</si>
  <si>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</si>
  <si>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</si>
  <si>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</si>
  <si>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</si>
  <si>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</si>
  <si>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</si>
  <si>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</si>
  <si>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</si>
  <si>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</si>
  <si>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</si>
  <si>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</si>
  <si>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</si>
  <si>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</si>
  <si>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</si>
  <si>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</si>
  <si>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</si>
  <si>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</si>
  <si>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</si>
  <si>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</si>
  <si>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</si>
  <si>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</si>
  <si>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</si>
  <si>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</si>
  <si>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</si>
  <si>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</si>
  <si>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</si>
  <si>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</si>
  <si>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</si>
  <si>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</si>
  <si>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</si>
  <si>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</si>
  <si>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</si>
  <si>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</si>
  <si>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</si>
  <si>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</si>
  <si>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</si>
  <si>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</si>
  <si>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</si>
  <si>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</si>
  <si>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</si>
  <si>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</si>
  <si>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</si>
  <si>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</si>
  <si>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</si>
  <si>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</si>
  <si>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</si>
  <si>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</si>
  <si>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</si>
  <si>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</si>
  <si>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</si>
  <si>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</si>
  <si>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</si>
  <si>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</si>
  <si>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</si>
  <si>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</si>
  <si>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</si>
  <si>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</si>
  <si>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</si>
  <si>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</si>
  <si>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</si>
  <si>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</si>
  <si>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</si>
  <si>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</si>
  <si>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</si>
  <si>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</si>
  <si>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</si>
  <si>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</si>
  <si>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</si>
  <si>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</si>
  <si>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</si>
  <si>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</si>
  <si>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</si>
  <si>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</si>
  <si>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</si>
  <si>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</si>
  <si>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</si>
  <si>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</si>
  <si>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</si>
  <si>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</si>
  <si>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</si>
  <si>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</si>
  <si>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</si>
  <si>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</si>
  <si>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</si>
  <si>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</si>
  <si>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</si>
  <si>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</si>
  <si>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</si>
  <si>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</si>
  <si>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</si>
  <si>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</si>
  <si>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</si>
  <si>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</si>
  <si>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</si>
  <si>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</si>
  <si>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</si>
  <si>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</si>
  <si>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</si>
  <si>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</si>
  <si>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</si>
  <si>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</si>
  <si>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</si>
  <si>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</si>
  <si>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</si>
  <si>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</si>
  <si>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</si>
  <si>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</si>
  <si>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</si>
  <si>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</si>
  <si>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</si>
  <si>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</si>
  <si>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</si>
  <si>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</si>
  <si>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</si>
  <si>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</si>
  <si>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</si>
  <si>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</si>
  <si>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</si>
  <si>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</si>
  <si>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</si>
  <si>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</si>
  <si>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</si>
  <si>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</si>
  <si>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</si>
  <si>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</si>
  <si>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</si>
  <si>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</si>
  <si>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</si>
  <si>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</si>
  <si>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</si>
  <si>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</si>
  <si>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</si>
  <si>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</si>
  <si>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</si>
  <si>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</si>
  <si>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</si>
  <si>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</si>
  <si>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</si>
  <si>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</si>
  <si>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</si>
  <si>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</si>
  <si>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</si>
  <si>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</si>
  <si>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</si>
  <si>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</si>
  <si>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</si>
  <si>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</si>
  <si>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</si>
  <si>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</si>
  <si>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</si>
  <si>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</si>
  <si>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</si>
  <si>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</si>
  <si>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</si>
  <si>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</si>
  <si>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</si>
  <si>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</si>
  <si>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</si>
  <si>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</si>
  <si>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</si>
  <si>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</si>
  <si>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</si>
  <si>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</si>
  <si>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</si>
  <si>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</si>
  <si>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</si>
  <si>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</si>
  <si>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</si>
  <si>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</si>
  <si>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</si>
  <si>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</si>
  <si>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</si>
  <si>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</si>
  <si>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</si>
  <si>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</si>
  <si>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</si>
  <si>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</si>
  <si>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</si>
  <si>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</si>
  <si>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</si>
  <si>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</si>
  <si>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</si>
  <si>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</si>
  <si>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</si>
  <si>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</si>
  <si>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</si>
  <si>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</si>
  <si>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</si>
  <si>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</si>
  <si>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</si>
  <si>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</si>
  <si>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</si>
  <si>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</si>
  <si>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</si>
  <si>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</si>
  <si>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</si>
  <si>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</si>
  <si>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</si>
  <si>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</si>
  <si>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</si>
  <si>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</si>
  <si>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</si>
  <si>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</si>
  <si>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</si>
  <si>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</si>
  <si>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</si>
  <si>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</si>
  <si>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</si>
  <si>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</si>
  <si>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</si>
  <si>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</si>
  <si>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</si>
  <si>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</si>
  <si>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</si>
  <si>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</si>
  <si>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</si>
  <si>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</si>
  <si>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</si>
  <si>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</si>
  <si>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</si>
  <si>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</si>
  <si>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</si>
  <si>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</si>
  <si>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</si>
  <si>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</si>
  <si>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</si>
  <si>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</si>
  <si>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</si>
  <si>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</si>
  <si>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</si>
  <si>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</si>
  <si>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</si>
  <si>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</si>
  <si>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</si>
  <si>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</si>
  <si>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</si>
  <si>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</si>
  <si>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</si>
  <si>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</si>
  <si>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</si>
  <si>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</si>
  <si>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</si>
  <si>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</si>
  <si>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</si>
  <si>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</si>
  <si>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</si>
  <si>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</si>
  <si>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</si>
  <si>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</si>
  <si>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</si>
  <si>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</si>
  <si>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</si>
  <si>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</si>
  <si>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</si>
  <si>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</si>
  <si>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</si>
  <si>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</si>
  <si>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</si>
  <si>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</si>
  <si>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</si>
  <si>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</si>
  <si>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</si>
  <si>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</si>
  <si>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</si>
  <si>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</si>
  <si>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</si>
  <si>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</si>
  <si>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</si>
  <si>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</si>
  <si>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</si>
  <si>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</si>
  <si>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</si>
  <si>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</si>
  <si>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</si>
  <si>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</si>
  <si>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</si>
  <si>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</si>
  <si>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</si>
  <si>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</si>
  <si>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</si>
  <si>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</si>
  <si>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</si>
  <si>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</si>
  <si>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</si>
  <si>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</si>
  <si>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</si>
  <si>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</si>
  <si>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</si>
  <si>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</si>
  <si>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</si>
  <si>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</si>
  <si>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</si>
  <si>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</si>
  <si>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</si>
  <si>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</si>
  <si>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</si>
  <si>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</si>
  <si>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</si>
  <si>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</si>
  <si>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</si>
  <si>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</si>
  <si>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</si>
  <si>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</si>
  <si>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</si>
  <si>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</si>
  <si>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</si>
  <si>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</si>
  <si>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</si>
  <si>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</si>
  <si>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</si>
  <si>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</si>
  <si>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</si>
  <si>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</si>
  <si>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</si>
  <si>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</si>
  <si>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</si>
  <si>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</si>
  <si>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</si>
  <si>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</si>
  <si>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</si>
  <si>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</si>
  <si>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</si>
  <si>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</si>
  <si>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</si>
  <si>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</si>
  <si>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</si>
  <si>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</si>
  <si>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</si>
  <si>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</si>
  <si>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</si>
  <si>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</si>
  <si>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</si>
  <si>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</si>
  <si>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</si>
  <si>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</si>
  <si>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</si>
  <si>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</si>
  <si>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</si>
  <si>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</si>
  <si>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</si>
  <si>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</si>
  <si>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</si>
  <si>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</si>
  <si>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</si>
  <si>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</si>
  <si>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</si>
  <si>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</si>
  <si>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</si>
  <si>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</si>
  <si>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</si>
  <si>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</si>
  <si>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</si>
  <si>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</si>
  <si>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</si>
  <si>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</si>
  <si>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</si>
  <si>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</si>
  <si>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</si>
  <si>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</si>
  <si>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</si>
  <si>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</si>
  <si>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</si>
  <si>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</si>
  <si>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</si>
  <si>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</si>
  <si>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</si>
  <si>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</si>
  <si>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</si>
  <si>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</si>
  <si>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</si>
  <si>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</si>
  <si>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</si>
  <si>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</si>
  <si>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</si>
  <si>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</si>
  <si>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</si>
  <si>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</si>
  <si>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</si>
  <si>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</si>
  <si>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</si>
  <si>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</si>
  <si>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</si>
  <si>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</si>
  <si>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</si>
  <si>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</si>
  <si>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</si>
  <si>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</si>
  <si>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</si>
  <si>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</si>
  <si>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</si>
  <si>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</si>
  <si>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</si>
  <si>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</si>
  <si>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</si>
  <si>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</si>
  <si>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</si>
  <si>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</si>
  <si>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</si>
  <si>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</si>
  <si>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</si>
  <si>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</si>
  <si>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</si>
  <si>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</si>
  <si>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</si>
  <si>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</si>
  <si>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</si>
  <si>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</si>
  <si>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</si>
  <si>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</si>
  <si>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</si>
  <si>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</si>
  <si>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</si>
  <si>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</si>
  <si>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</si>
  <si>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</si>
  <si>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</si>
  <si>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</si>
  <si>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</si>
  <si>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</si>
  <si>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</si>
  <si>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</si>
  <si>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</si>
  <si>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</si>
  <si>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</si>
  <si>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</si>
  <si>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</si>
  <si>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</si>
  <si>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</si>
  <si>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</si>
  <si>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</si>
  <si>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</si>
  <si>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</si>
  <si>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</si>
  <si>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</si>
  <si>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</si>
  <si>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</si>
  <si>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</si>
  <si>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</si>
  <si>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</si>
  <si>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</si>
  <si>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</si>
  <si>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</si>
  <si>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</si>
  <si>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</si>
  <si>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</si>
  <si>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</si>
  <si>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</si>
  <si>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</si>
  <si>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</si>
  <si>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</si>
  <si>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</si>
  <si>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</si>
  <si>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</si>
  <si>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</si>
  <si>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</si>
  <si>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</si>
  <si>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</si>
  <si>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</si>
  <si>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</si>
  <si>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</si>
  <si>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</si>
  <si>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</si>
  <si>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</si>
  <si>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</si>
  <si>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</si>
  <si>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</si>
  <si>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</si>
  <si>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</si>
  <si>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</si>
  <si>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</si>
  <si>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</si>
  <si>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</si>
  <si>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</si>
  <si>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</si>
  <si>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</si>
  <si>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</si>
  <si>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</si>
  <si>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</si>
  <si>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</si>
  <si>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</si>
  <si>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</si>
  <si>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</si>
  <si>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</si>
  <si>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</si>
  <si>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</si>
  <si>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</si>
  <si>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</si>
  <si>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</si>
  <si>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</si>
  <si>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</si>
  <si>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</si>
  <si>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</si>
  <si>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</si>
  <si>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</si>
  <si>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</si>
  <si>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</si>
  <si>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</si>
  <si>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</si>
  <si>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</si>
  <si>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</si>
  <si>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</si>
  <si>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</si>
  <si>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</si>
  <si>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</si>
  <si>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</si>
  <si>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</si>
  <si>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</si>
  <si>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</si>
  <si>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</si>
  <si>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</si>
  <si>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</si>
  <si>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</si>
  <si>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</si>
  <si>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</si>
  <si>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</si>
  <si>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</si>
  <si>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</si>
  <si>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</si>
  <si>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</si>
  <si>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</si>
  <si>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</si>
  <si>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</si>
  <si>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</si>
  <si>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</si>
  <si>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</si>
  <si>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</si>
  <si>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</si>
  <si>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</si>
  <si>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</si>
  <si>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</si>
  <si>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</si>
  <si>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</si>
  <si>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</si>
  <si>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</si>
  <si>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</si>
  <si>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</si>
  <si>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</si>
  <si>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</si>
  <si>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</si>
  <si>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</si>
  <si>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</si>
  <si>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</si>
  <si>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</si>
  <si>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</si>
  <si>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</si>
  <si>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</si>
  <si>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</si>
  <si>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</si>
  <si>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</si>
  <si>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</si>
  <si>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</si>
  <si>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</si>
  <si>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</si>
  <si>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</si>
  <si>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</si>
  <si>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</si>
  <si>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</si>
  <si>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</si>
  <si>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</si>
  <si>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</si>
  <si>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</si>
  <si>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</si>
  <si>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</si>
  <si>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</si>
  <si>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</si>
  <si>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</si>
  <si>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</si>
  <si>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</si>
  <si>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</si>
  <si>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</si>
  <si>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</si>
  <si>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</si>
  <si>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</si>
  <si>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</si>
  <si>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</si>
  <si>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</si>
  <si>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</si>
  <si>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</si>
  <si>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</si>
  <si>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</si>
  <si>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</si>
  <si>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</si>
  <si>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</si>
  <si>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</si>
  <si>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</si>
  <si>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</si>
  <si>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</si>
  <si>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</si>
  <si>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</si>
  <si>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</si>
  <si>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</si>
  <si>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</si>
  <si>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</si>
  <si>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</si>
  <si>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</si>
  <si>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</si>
  <si>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</si>
  <si>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</si>
  <si>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</si>
  <si>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</si>
  <si>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</si>
  <si>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</si>
  <si>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</si>
  <si>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</si>
  <si>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</si>
  <si>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</si>
  <si>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</si>
  <si>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</si>
  <si>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</si>
  <si>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</si>
  <si>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</si>
  <si>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</si>
  <si>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</si>
  <si>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</si>
  <si>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</si>
  <si>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</si>
  <si>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</si>
  <si>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</si>
  <si>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</si>
  <si>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</si>
  <si>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</si>
  <si>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</si>
  <si>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</si>
  <si>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</si>
  <si>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</si>
  <si>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</si>
  <si>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</si>
  <si>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</si>
  <si>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</si>
  <si>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</si>
  <si>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</si>
  <si>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</si>
  <si>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</si>
  <si>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</si>
  <si>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</si>
  <si>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</si>
  <si>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</si>
  <si>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</si>
  <si>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</si>
  <si>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</si>
  <si>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</si>
  <si>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</si>
  <si>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</si>
  <si>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</si>
  <si>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</si>
  <si>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</si>
  <si>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</si>
  <si>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</si>
  <si>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</si>
  <si>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</si>
  <si>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</si>
  <si>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</si>
  <si>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</si>
  <si>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</si>
  <si>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</si>
  <si>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</si>
  <si>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</si>
  <si>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</si>
  <si>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</si>
  <si>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</si>
  <si>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</si>
  <si>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</si>
  <si>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</si>
  <si>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</si>
  <si>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</si>
  <si>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</si>
  <si>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</si>
  <si>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</si>
  <si>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</si>
  <si>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</si>
  <si>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</si>
  <si>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</si>
  <si>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</si>
  <si>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</si>
  <si>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</si>
  <si>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</si>
  <si>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</si>
  <si>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</si>
  <si>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</si>
  <si>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</si>
  <si>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</si>
  <si>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</si>
  <si>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</si>
  <si>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</si>
  <si>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</si>
  <si>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</si>
  <si>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</si>
  <si>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</si>
  <si>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</si>
  <si>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</si>
  <si>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</si>
  <si>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</si>
  <si>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</si>
  <si>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</si>
  <si>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</si>
  <si>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</si>
  <si>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</si>
  <si>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</si>
  <si>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</si>
  <si>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</si>
  <si>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</si>
  <si>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</si>
  <si>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</si>
  <si>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</si>
  <si>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</si>
  <si>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</si>
  <si>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</si>
  <si>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</si>
  <si>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</si>
  <si>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</si>
  <si>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</si>
  <si>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</si>
  <si>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</si>
  <si>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</si>
  <si>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</si>
  <si>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</si>
  <si>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</si>
  <si>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</si>
  <si>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</si>
  <si>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</si>
  <si>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</si>
  <si>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</si>
  <si>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</si>
  <si>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</si>
  <si>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</si>
  <si>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</si>
  <si>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</si>
  <si>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</si>
  <si>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</si>
  <si>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</si>
  <si>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</si>
  <si>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</si>
  <si>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</si>
  <si>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</si>
  <si>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</si>
  <si>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</si>
  <si>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</si>
  <si>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</si>
  <si>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</si>
  <si>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</si>
  <si>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</si>
  <si>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</si>
  <si>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</si>
  <si>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</si>
  <si>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</si>
  <si>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</si>
  <si>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</si>
  <si>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</si>
  <si>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</si>
  <si>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</si>
  <si>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</si>
  <si>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</si>
  <si>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</si>
  <si>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</si>
  <si>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</si>
  <si>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</si>
  <si>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</si>
  <si>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</si>
  <si>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</si>
  <si>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</si>
  <si>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</si>
  <si>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</si>
  <si>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</si>
  <si>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</si>
  <si>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</si>
  <si>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</si>
  <si>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</si>
  <si>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</si>
  <si>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</si>
  <si>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</si>
  <si>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</si>
  <si>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</si>
  <si>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</si>
  <si>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</si>
  <si>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</si>
  <si>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</si>
  <si>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</si>
  <si>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</si>
  <si>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</si>
  <si>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</si>
  <si>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</si>
  <si>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</si>
  <si>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</si>
  <si>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</si>
  <si>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</si>
  <si>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</si>
  <si>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</si>
  <si>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</si>
  <si>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</si>
  <si>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</si>
  <si>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</si>
  <si>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</si>
  <si>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</si>
  <si>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</si>
  <si>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</si>
  <si>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</si>
  <si>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</si>
  <si>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</si>
  <si>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</si>
  <si>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</si>
  <si>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</si>
  <si>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</si>
  <si>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</si>
  <si>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</si>
  <si>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</si>
  <si>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</si>
  <si>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</si>
  <si>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</si>
  <si>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</si>
  <si>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</si>
  <si>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</si>
  <si>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</si>
  <si>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</si>
  <si>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</si>
  <si>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</si>
  <si>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</si>
  <si>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</si>
  <si>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</si>
  <si>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</si>
  <si>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</si>
  <si>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</si>
  <si>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</si>
  <si>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</si>
  <si>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</si>
  <si>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</si>
  <si>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</si>
  <si>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</si>
  <si>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</si>
  <si>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</si>
  <si>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</si>
  <si>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</si>
  <si>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</si>
  <si>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</si>
  <si>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</si>
  <si>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</si>
  <si>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</si>
  <si>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</si>
  <si>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</si>
  <si>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</si>
  <si>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</si>
  <si>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</si>
  <si>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</si>
  <si>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</si>
  <si>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</si>
  <si>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</si>
  <si>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</si>
  <si>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</si>
  <si>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</si>
  <si>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</si>
  <si>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</si>
  <si>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</si>
  <si>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</si>
  <si>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</si>
  <si>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</si>
  <si>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</si>
  <si>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</si>
  <si>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</si>
  <si>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</si>
  <si>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</si>
  <si>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</si>
  <si>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</si>
  <si>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</si>
  <si>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</si>
  <si>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</si>
  <si>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</si>
  <si>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</si>
  <si>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</si>
  <si>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</si>
  <si>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</si>
  <si>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</si>
  <si>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</si>
  <si>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</si>
  <si>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</si>
  <si>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</si>
  <si>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</si>
  <si>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</si>
  <si>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</si>
  <si>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</si>
  <si>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</si>
  <si>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</si>
  <si>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</si>
  <si>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</si>
  <si>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</si>
  <si>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</si>
  <si>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</si>
  <si>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</si>
  <si>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</si>
  <si>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</si>
  <si>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</si>
  <si>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</si>
  <si>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</si>
  <si>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</si>
  <si>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</si>
  <si>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</si>
  <si>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</si>
  <si>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</si>
  <si>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</si>
  <si>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</si>
  <si>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</si>
  <si>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</si>
  <si>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</si>
  <si>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</si>
  <si>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</si>
  <si>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</si>
  <si>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</si>
  <si>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</si>
  <si>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</si>
  <si>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</si>
  <si>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</si>
  <si>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</si>
  <si>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</si>
  <si>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</si>
  <si>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</si>
  <si>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</si>
  <si>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</si>
  <si>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</si>
  <si>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</si>
  <si>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</si>
  <si>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</si>
  <si>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</si>
  <si>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</si>
  <si>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</si>
  <si>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</si>
  <si>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</si>
  <si>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</si>
  <si>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</si>
  <si>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</si>
  <si>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</si>
  <si>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</si>
  <si>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</si>
  <si>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</si>
  <si>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</si>
  <si>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</si>
  <si>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</si>
  <si>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</si>
  <si>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</si>
  <si>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</si>
  <si>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</si>
  <si>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</si>
  <si>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</si>
  <si>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</si>
  <si>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</si>
  <si>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</si>
  <si>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</si>
  <si>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</si>
  <si>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</si>
  <si>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</si>
  <si>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</si>
  <si>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</si>
  <si>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</si>
  <si>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</si>
  <si>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</si>
  <si>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</si>
  <si>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</si>
  <si>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</si>
  <si>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</si>
  <si>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</si>
  <si>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</si>
  <si>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</si>
  <si>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</si>
  <si>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</si>
  <si>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</si>
  <si>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</si>
  <si>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</si>
  <si>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</si>
  <si>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</si>
  <si>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</si>
  <si>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</si>
  <si>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</si>
  <si>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</si>
  <si>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</si>
  <si>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</si>
  <si>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</si>
  <si>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</si>
  <si>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</si>
  <si>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</si>
  <si>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</si>
  <si>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</si>
  <si>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</si>
  <si>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</si>
  <si>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</si>
  <si>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</si>
  <si>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</si>
  <si>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</si>
  <si>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</si>
  <si>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</si>
  <si>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</si>
  <si>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</si>
  <si>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</si>
  <si>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</si>
  <si>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</si>
  <si>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</si>
  <si>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</si>
  <si>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</si>
  <si>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</si>
  <si>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</si>
  <si>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</si>
  <si>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</si>
  <si>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</si>
  <si>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</si>
  <si>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</si>
  <si>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</si>
  <si>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</si>
  <si>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</si>
  <si>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</si>
  <si>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</si>
  <si>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</si>
  <si>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</si>
  <si>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</si>
  <si>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</si>
  <si>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</si>
  <si>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</si>
  <si>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</si>
  <si>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</si>
  <si>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</si>
  <si>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</si>
  <si>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</si>
  <si>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</si>
  <si>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</si>
  <si>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</si>
  <si>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</si>
  <si>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</si>
  <si>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</si>
  <si>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</si>
  <si>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</si>
  <si>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</si>
  <si>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</si>
  <si>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</si>
  <si>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</si>
  <si>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</si>
  <si>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</si>
  <si>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</si>
  <si>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</si>
  <si>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</si>
  <si>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</si>
  <si>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</si>
  <si>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</si>
  <si>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</si>
  <si>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</si>
  <si>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</si>
  <si>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</si>
  <si>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</si>
  <si>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</si>
  <si>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</si>
  <si>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</si>
  <si>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</si>
  <si>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</si>
  <si>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</si>
  <si>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</si>
  <si>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</si>
  <si>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</si>
  <si>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</si>
  <si>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</si>
  <si>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</si>
  <si>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</si>
  <si>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</si>
  <si>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</si>
  <si>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</si>
  <si>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</si>
  <si>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</si>
  <si>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</si>
  <si>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</si>
  <si>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</si>
  <si>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</si>
  <si>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</si>
  <si>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</si>
  <si>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</si>
  <si>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</si>
  <si>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</si>
  <si>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</si>
  <si>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</si>
  <si>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</si>
  <si>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</si>
  <si>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</si>
  <si>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</si>
  <si>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</si>
  <si>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</si>
  <si>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</si>
  <si>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</si>
  <si>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</si>
  <si>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</si>
  <si>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</si>
  <si>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</si>
  <si>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</si>
  <si>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</si>
  <si>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</si>
  <si>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</si>
  <si>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</si>
  <si>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</si>
  <si>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</si>
  <si>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</si>
  <si>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</si>
  <si>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</si>
  <si>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</si>
  <si>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</si>
  <si>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</si>
  <si>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</si>
  <si>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</si>
  <si>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</si>
  <si>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</si>
  <si>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</si>
  <si>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</si>
  <si>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</si>
  <si>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</si>
  <si>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</si>
  <si>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</si>
  <si>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</si>
  <si>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</si>
  <si>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</si>
  <si>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</si>
  <si>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</si>
  <si>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</si>
  <si>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</si>
  <si>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</si>
  <si>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</si>
  <si>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</si>
  <si>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</si>
  <si>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</si>
  <si>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</si>
  <si>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</si>
  <si>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</si>
  <si>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</si>
  <si>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</si>
  <si>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</si>
  <si>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</si>
  <si>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</si>
  <si>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</si>
  <si>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</si>
  <si>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</si>
  <si>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</si>
  <si>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</si>
  <si>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</si>
  <si>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</si>
  <si>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</si>
  <si>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</si>
  <si>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</si>
  <si>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</si>
  <si>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</si>
  <si>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</si>
  <si>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</si>
  <si>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</si>
  <si>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</si>
  <si>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</si>
  <si>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</si>
  <si>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</si>
  <si>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</si>
  <si>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</si>
  <si>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</si>
  <si>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</si>
  <si>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</si>
  <si>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</si>
  <si>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</si>
  <si>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</si>
  <si>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</si>
  <si>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</si>
  <si>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</si>
  <si>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</si>
  <si>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</si>
  <si>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</si>
  <si>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</si>
  <si>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</si>
  <si>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</si>
  <si>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</si>
  <si>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</si>
  <si>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</si>
  <si>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</si>
  <si>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</si>
  <si>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</si>
  <si>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</si>
  <si>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</si>
  <si>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</si>
  <si>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</si>
  <si>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</si>
  <si>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</si>
  <si>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</si>
  <si>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</si>
  <si>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</si>
  <si>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</si>
  <si>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</si>
  <si>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</si>
  <si>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</si>
  <si>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</si>
  <si>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</si>
  <si>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</si>
  <si>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</si>
  <si>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</si>
  <si>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</si>
  <si>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</si>
  <si>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</si>
  <si>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</si>
  <si>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</si>
  <si>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</si>
  <si>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</si>
  <si>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</si>
  <si>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</si>
  <si>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</si>
  <si>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</si>
  <si>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</si>
  <si>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</si>
  <si>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</si>
  <si>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</si>
  <si>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</si>
  <si>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</si>
  <si>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</si>
  <si>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</si>
  <si>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</si>
  <si>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</si>
  <si>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</si>
  <si>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</si>
  <si>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</si>
  <si>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</si>
  <si>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</si>
  <si>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</si>
  <si>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</si>
  <si>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</si>
  <si>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</si>
  <si>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</si>
  <si>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</si>
  <si>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</si>
  <si>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</si>
  <si>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</si>
  <si>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</si>
  <si>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</si>
  <si>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</si>
  <si>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</si>
  <si>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</si>
  <si>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</si>
  <si>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</si>
  <si>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</si>
  <si>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</si>
  <si>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</si>
  <si>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</si>
  <si>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</si>
  <si>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</si>
  <si>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</si>
  <si>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</si>
  <si>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</si>
  <si>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</si>
  <si>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</si>
  <si>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</si>
  <si>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</si>
  <si>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</si>
  <si>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</si>
  <si>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</si>
  <si>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</si>
  <si>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</si>
  <si>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</si>
  <si>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</si>
  <si>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</si>
  <si>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</si>
  <si>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</si>
  <si>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</si>
  <si>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</si>
  <si>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</si>
  <si>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</si>
  <si>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</si>
  <si>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</si>
  <si>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</si>
  <si>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</si>
  <si>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</si>
  <si>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</si>
  <si>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</si>
  <si>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</si>
  <si>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</si>
  <si>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</si>
  <si>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</si>
  <si>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</si>
  <si>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</si>
  <si>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</si>
  <si>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</si>
  <si>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</si>
  <si>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</si>
  <si>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</si>
  <si>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</si>
  <si>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</si>
  <si>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</si>
  <si>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</si>
  <si>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</si>
  <si>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</si>
  <si>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</si>
  <si>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</si>
  <si>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</si>
  <si>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</si>
  <si>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</si>
  <si>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</si>
  <si>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</si>
  <si>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</si>
  <si>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</si>
  <si>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</si>
  <si>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</si>
  <si>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</si>
  <si>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</si>
  <si>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</si>
  <si>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</si>
  <si>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</si>
  <si>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</si>
  <si>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</si>
  <si>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</si>
  <si>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</si>
  <si>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</si>
  <si>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</si>
  <si>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</si>
  <si>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</si>
  <si>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</si>
  <si>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</si>
  <si>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</si>
  <si>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</si>
  <si>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</si>
  <si>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</si>
  <si>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</si>
  <si>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</si>
  <si>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</si>
  <si>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</si>
  <si>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</si>
  <si>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</si>
  <si>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</si>
  <si>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</si>
  <si>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</si>
  <si>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</si>
  <si>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</si>
  <si>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</si>
  <si>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</si>
  <si>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</si>
  <si>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</si>
  <si>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</si>
  <si>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</si>
  <si>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</si>
  <si>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</si>
  <si>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</si>
  <si>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</si>
  <si>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</si>
  <si>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</si>
  <si>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</si>
  <si>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</si>
  <si>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</si>
  <si>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</si>
  <si>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</si>
  <si>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</si>
  <si>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</si>
  <si>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</si>
  <si>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</si>
  <si>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</si>
  <si>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</si>
  <si>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</si>
  <si>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</si>
  <si>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</si>
  <si>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</si>
  <si>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</si>
  <si>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</si>
  <si>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</si>
  <si>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</si>
  <si>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</si>
  <si>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</si>
  <si>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</si>
  <si>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</si>
  <si>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</si>
  <si>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</si>
  <si>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</si>
  <si>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</si>
  <si>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</si>
  <si>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</si>
  <si>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</si>
  <si>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</si>
  <si>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</si>
  <si>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</si>
  <si>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</si>
  <si>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</si>
  <si>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</si>
  <si>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</si>
  <si>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</si>
  <si>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</si>
  <si>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</si>
  <si>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</si>
  <si>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</si>
  <si>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</si>
  <si>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</si>
  <si>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</si>
  <si>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</si>
  <si>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</si>
  <si>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</si>
  <si>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</si>
  <si>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</si>
  <si>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</si>
  <si>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</si>
  <si>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</si>
  <si>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</si>
  <si>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</si>
  <si>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</si>
  <si>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</si>
  <si>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</si>
  <si>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</si>
  <si>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</si>
  <si>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</si>
  <si>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</si>
  <si>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</si>
  <si>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</si>
  <si>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</si>
  <si>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</si>
  <si>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</si>
  <si>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</si>
  <si>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</si>
  <si>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</si>
  <si>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</si>
  <si>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</si>
  <si>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</si>
  <si>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</si>
  <si>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</si>
  <si>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</si>
  <si>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</si>
  <si>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</si>
  <si>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</si>
  <si>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</si>
  <si>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</si>
  <si>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</si>
  <si>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</si>
  <si>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</si>
  <si>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</si>
  <si>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</si>
  <si>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</si>
  <si>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</si>
  <si>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</si>
  <si>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</si>
  <si>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</si>
  <si>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</si>
  <si>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</si>
  <si>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</si>
  <si>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</si>
  <si>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</si>
  <si>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</si>
  <si>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</si>
  <si>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</si>
  <si>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</si>
  <si>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</si>
  <si>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</si>
  <si>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</si>
  <si>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</si>
  <si>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</si>
  <si>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</si>
  <si>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</si>
  <si>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</si>
  <si>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</si>
  <si>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</si>
  <si>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</si>
  <si>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</si>
  <si>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</si>
  <si>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</si>
  <si>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</si>
  <si>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</si>
  <si>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</si>
  <si>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</si>
  <si>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</si>
  <si>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</si>
  <si>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</si>
  <si>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</si>
  <si>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</si>
  <si>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</si>
  <si>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</si>
  <si>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</si>
  <si>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</si>
  <si>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</si>
  <si>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</si>
  <si>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</si>
  <si>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</si>
  <si>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</si>
  <si>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</si>
  <si>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</si>
  <si>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</si>
  <si>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</si>
  <si>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</si>
  <si>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</si>
  <si>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</si>
  <si>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</si>
  <si>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</si>
  <si>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</si>
  <si>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</si>
  <si>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</si>
  <si>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</si>
  <si>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</si>
  <si>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</si>
  <si>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</si>
  <si>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</si>
  <si>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</si>
  <si>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</si>
  <si>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</si>
  <si>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</si>
  <si>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</si>
  <si>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</si>
  <si>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</si>
  <si>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</si>
  <si>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</si>
  <si>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</si>
  <si>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</si>
  <si>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</si>
  <si>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</si>
  <si>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</si>
  <si>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</si>
  <si>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</si>
  <si>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</si>
  <si>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</si>
  <si>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</si>
  <si>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</si>
  <si>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</si>
  <si>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</si>
  <si>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</si>
  <si>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</si>
  <si>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</si>
  <si>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</si>
  <si>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</si>
  <si>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</si>
  <si>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</si>
  <si>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</si>
  <si>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</si>
  <si>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</si>
  <si>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</si>
  <si>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</si>
  <si>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</si>
  <si>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</si>
  <si>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</si>
  <si>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</si>
  <si>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</si>
  <si>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</si>
  <si>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</si>
  <si>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</si>
  <si>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</si>
  <si>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</si>
  <si>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</si>
  <si>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</si>
  <si>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</si>
  <si>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</si>
  <si>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</si>
  <si>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</si>
  <si>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</si>
  <si>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</si>
  <si>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</si>
  <si>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</si>
  <si>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</si>
  <si>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</si>
  <si>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</si>
  <si>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</si>
  <si>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</si>
  <si>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</si>
  <si>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</si>
  <si>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</si>
  <si>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PCM-20251112-00000759</t>
  </si>
  <si>
    <t xml:space="preserve">ETA 50 min </t>
  </si>
  <si>
    <t xml:space="preserve"> PCM-20250215-00000830 </t>
  </si>
  <si>
    <t>LTE site still down and  site located in aramco area access issue need special permission</t>
  </si>
  <si>
    <t>PCM-20251112-00000675</t>
  </si>
  <si>
    <t>EM team on the way need 90 Min</t>
  </si>
  <si>
    <t>PCM-20251112-00000730</t>
  </si>
  <si>
    <t>EM team on the way need 150 Min</t>
  </si>
  <si>
    <t>PCM-20251112-00000772</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</si>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</sst>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310.45860254629952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45973.407028472226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45973.407028472226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45973.407028472226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45973.407028472226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45973.407028472226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45973.407028472226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45973.407028472226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45973.407028472226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45973.407028472226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45973.407028472226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45973.407028472226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45973.407028472226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45973.407028472226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45973.407028472226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45973.407028472226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45973.407028472226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45973.407028472226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45973.407028472226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45973.407028472226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45973.407028472226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45973.407028472226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45973.407028472226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45973.407028472226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45973.407028472226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45973.407028472226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45973.407028472226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45973.407028472226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45973.407028472226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45973.407028472226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45973.407028472226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45973.407028472226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45973.407028472226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45973.407028472226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45973.407028472226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45973.407028472226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45973.407028472226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45973.407028472226</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45973.407028472226</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45973.407028472226</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45973.407028472226</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45973.407028472226</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45973.407028472226</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45973.407028472226</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45973.407028472226</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45973.407028472226</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45973.407028472226</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45973.407028472226</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45973.407028472226</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45973.407028472226</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45973.407028472226</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45973.407028472226</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45973.407028472226</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45973.407028472226</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45973.407028472226</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45973.407028472226</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45973.407028472226</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45973.407028472226</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45973.407028472226</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45973.407028472226</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45973.407028472226</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45973.407028472226</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45973.407028472226</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45973.407028472226</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45973.407028472226</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45973.407028472226</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45973.407028472226</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45973.407028472226</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45973.407028472226</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45973.407028472226</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45973.407028472226</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45973.407028472226</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45973.407028472226</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45973.407028472226</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45973.407028472226</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45973.407028472226</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45973.407028472226</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45973.407028472226</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45973.407028472226</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45973.407028472226</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45973.407028472226</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45973.407028472226</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45973.407028472226</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45973.407028472226</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45973.407028472226</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45973.407028472226</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45973.407028472226</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45973.407028472226</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45973.407028472226</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45973.407028472226</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45973.407028472226</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45973.407028472226</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45973.407028472226</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45973.407028472226</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45973.407028472226</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45973.407028472226</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45973.407028472226</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45973.407028472226</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45973.407028472226</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45973.407028472226</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45973.407028472226</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45973.407028472226</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45973.407028472226</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45973.407028472226</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45973.407028472226</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45973.407028472226</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45973.407028472226</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45973.407028472226</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45973.407028472226</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45973.407028472226</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45973.407028472226</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45973.407028472226</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45973.407028472226</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45973.407028472226</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45973.407028472226</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45973.407028472226</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45973.407028472226</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45973.407028472226</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45973.407028472226</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9EDC1215-D17F-42A2-ACAF-791854B82B09}"/>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148.40719050926418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4.5824768523743842E-2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45973.407028472226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45973.407028472226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45973.407028472226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45973.407028472226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45973.407028472226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45973.407028472226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45973.407028472226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45973.407028472226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45973.407028472226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45973.407028472226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45973.407028472226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45973.407028472226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45973.407028472226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45973.407028472226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45973.407028472226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45973.407028472226</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61" t="s">
        <v>16694</v>
      </c>
      <c r="E2" s="18" t="s">
        <v>39021</v>
      </c>
      <c r="F2" s="20">
        <v>45973.368969907409</v>
      </c>
      <c r="G2" s="21">
        <f t="shared" ref="G2:G9" ca="1" si="0">IFERROR(NOW()-F2,"-")</f>
        <v>3.8058564816310536E-2</v>
      </c>
      <c r="H2" s="22">
        <v>45973.364988425928</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45973.407028472226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45973.407028472226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45973.407028472226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45973.407028472226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45973.407028472226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45973.407028472226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45973.407028472226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45973.407028472226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45973.407028472226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45973.407028472226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45973.407028472226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45973.407028472226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45973.407028472226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45973.407028472226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45973.407028472226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45973.407028472226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45973.407028472226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45973.407028472226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45973.407028472226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45973.407028472226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45973.407028472226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45973.407028472226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45973.407028472226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45973.407028472226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45973.407028472226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45973.407028472226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45973.407028472226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45973.407028472226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45973.407028472226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45973.407028472226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45973.407028472226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45973.407028472226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45973.407028472226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45973.407028472226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45973.407028472226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45973.407028472226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45973.407028472226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45973.407028472226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45973.407028472226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45973.407028472226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45973.407028472226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45973.407028472226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45973.407028472226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45973.407028472226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45973.407028472226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45973.407028472226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45973.407028472226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45973.407028472226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45973.407028472226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45973.407028472226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45973.407028472226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45973.407028472226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45973.407028472226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45973.407028472226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45973.407028472226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45973.407028472226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45973.407028472226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45973.407028472226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45973.407028472226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45973.407028472226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45973.407028472226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45973.407028472226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45973.407028472226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45973.407028472226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45973.407028472226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45973.407028472226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45973.407028472226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45973.407028472226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45973.407028472226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45973.407028472226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45973.407028472226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45973.407028472226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45973.407028472226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45973.407028472226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45973.407028472226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45973.407028472226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45973.407028472226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45973.407028472226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45973.407028472226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45973.407028472226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45973.407028472226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45973.407028472226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45973.407028472226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45973.407028472226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45973.407028472226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45973.407028472226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45973.407028472226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45973.407028472226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45973.407028472226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45973.407028472226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45973.407028472226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45973.407028472226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45973.407028472226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45973.407028472226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45973.407028472226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45973.407028472226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45973.407028472226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45973.407028472226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45973.407028472226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45973.407028472226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45973.407028472226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45973.407028472226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45973.407028472226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45973.407028472226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45973.407028472226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45973.407028472226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45973.407028472226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45973.407028472226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45973.407028472226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45973.407028472226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45973.407028472226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45973.407028472226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45973.407028472226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45973.407028472226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45973.407028472226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45973.407028472226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45973.407028472226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45973.407028472226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45973.407028472226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45973.407028472226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45973.407028472226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45973.407028472226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45973.407028472226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45973.407028472226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45973.407028472226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45973.407028472226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45973.407028472226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45973.407028472226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45973.407028472226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45973.407028472226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45973.407028472226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45973.407028472226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45973.407028472226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45973.407028472226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45973.407028472226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45973.407028472226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45973.407028472226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45973.407028472226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45973.407028472226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45973.407028472226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45973.407028472226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45973.407028472226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45973.407028472226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45973.407028472226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45973.407028472226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45973.407028472226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45973.407028472226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45973.407028472226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45973.407028472226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45973.407028472226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45973.407028472226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45973.407028472226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45973.407028472226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45973.407028472226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45973.407028472226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45973.407028472226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45973.407028472226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45973.407028472226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45973.407028472226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45973.407028472226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45973.407028472226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45973.407028472226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45973.407028472226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45973.407028472226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45973.407028472226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45973.407028472226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45973.407028472226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45973.407028472226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45973.407028472226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45973.407028472226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45973.407028472226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45973.407028472226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45973.407028472226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45973.407028472226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45973.407028472226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45973.407028472226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45973.407028472226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45973.407028472226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45973.407028472226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45973.407028472226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45973.407028472226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45973.407028472226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45973.407028472226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45973.407028472226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45973.407028472226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45973.407028472226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45973.407028472226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45973.407028472226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45973.407028472226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45973.407028472226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45973.407028472226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45973.407028472226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45973.407028472226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45973.407028472226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45973.407028472226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45973.407028472226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45973.407028472226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45973.407028472226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45973.407028472226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45973.407028472226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45973.407028472226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45973.407028472226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45973.407028472226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45973.407028472226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45973.407028472226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45973.407028472226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45973.407028472226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45973.407028472226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45973.407028472226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45973.407028472226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45973.407028472226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45973.407028472226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45973.407028472226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45973.407028472226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45973.407028472226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45973.407028472226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45973.407028472226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45973.407028472226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45973.407028472226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45973.407028472226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45973.407028472226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45973.407028472226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45973.407028472226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45973.407028472226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45973.407028472226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45973.407028472226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45973.407028472226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45973.407028472226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45973.407028472226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45973.407028472226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45973.407028472226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45973.407028472226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45973.407028472226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45973.407028472226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45973.407028472226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45973.407028472226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45973.407028472226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45973.407028472226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45973.407028472226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45973.407028472226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45973.407028472226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45973.407028472226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45973.407028472226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45973.407028472226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45973.407028472226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45973.407028472226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45973.407028472226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45973.407028472226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45973.407028472226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45973.407028472226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45973.407028472226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45973.407028472226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45973.407028472226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45973.407028472226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45973.407028472226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45973.407028472226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45973.407028472226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45973.407028472226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45973.407028472226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45973.407028472226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45973.407028472226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45973.407028472226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45973.407028472226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45973.407028472226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45973.407028472226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45973.407028472226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45973.407028472226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45973.407028472226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45973.407028472226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45973.407028472226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45973.407028472226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45973.407028472226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45973.407028472226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45973.407028472226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45973.407028472226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45973.407028472226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45973.407028472226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45973.407028472226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45973.407028472226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45973.407028472226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45973.407028472226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45973.407028472226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45973.407028472226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45973.407028472226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45973.407028472226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45973.407028472226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45973.407028472226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45973.407028472226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45973.407028472226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45973.407028472226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45973.407028472226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45973.407028472226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45973.407028472226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45973.407028472226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45973.407028472226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45973.407028472226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45973.407028472226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45973.407028472226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45973.407028472226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45973.407028472226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45973.407028472226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45973.407028472226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45973.407028472226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45973.407028472226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45973.407028472226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45973.407028472226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45973.407028472226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45973.407028472226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45973.407028472226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45973.407028472226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45973.407028472226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45973.407028472226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45973.407028472226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45973.407028472226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45973.407028472226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45973.407028472226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45973.407028472226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45973.407028472226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45973.407028472226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45973.407028472226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45973.407028472226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45973.407028472226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45973.407028472226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45973.407028472226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45973.407028472226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45973.407028472226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45973.407028472226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45973.407028472226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45973.407028472226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45973.407028472226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45973.407028472226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45973.407028472226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45973.407028472226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45973.407028472226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45973.407028472226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45973.407028472226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45973.407028472226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45973.407028472226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45973.407028472226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45973.407028472226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45973.407028472226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45973.407028472226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45973.407028472226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45973.407028472226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45973.407028472226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45973.407028472226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45973.407028472226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45973.407028472226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45973.407028472226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45973.407028472226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45973.407028472226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45973.407028472226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45973.407028472226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45973.407028472226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45973.407028472226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45973.407028472226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45973.407028472226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45973.407028472226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45973.407028472226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45973.407028472226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45973.407028472226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45973.407028472226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45973.407028472226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45973.407028472226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45973.407028472226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45973.407028472226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45973.407028472226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45973.407028472226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45973.407028472226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45973.407028472226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45973.407028472226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45973.407028472226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45973.407028472226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45973.407028472226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45973.407028472226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45973.407028472226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45973.407028472226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45973.407028472226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45973.407028472226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45973.407028472226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45973.407028472226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45973.407028472226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45973.407028472226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45973.407028472226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45973.407028472226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45973.407028472226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45973.407028472226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45973.407028472226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45973.407028472226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45973.407028472226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45973.407028472226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45973.407028472226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45973.407028472226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45973.407028472226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45973.407028472226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45973.407028472226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45973.407028472226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45973.407028472226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45973.407028472226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45973.407028472226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45973.407028472226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45973.407028472226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45973.407028472226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45973.407028472226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45973.407028472226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45973.407028472226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45973.407028472226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45973.407028472226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45973.407028472226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45973.407028472226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45973.407028472226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45973.407028472226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45973.407028472226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45973.407028472226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45973.407028472226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45973.407028472226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45973.407028472226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45973.407028472226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45973.407028472226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45973.407028472226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45973.407028472226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45973.407028472226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45973.407028472226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45973.407028472226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45973.407028472226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45973.407028472226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45973.407028472226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45973.407028472226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45973.407028472226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45973.407028472226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45973.407028472226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45973.407028472226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45973.407028472226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45973.407028472226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45973.407028472226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45973.407028472226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45973.407028472226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45973.407028472226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45973.407028472226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45973.407028472226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45973.407028472226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45973.407028472226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45973.407028472226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45973.407028472226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45973.407028472226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45973.407028472226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45973.407028472226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45973.407028472226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45973.407028472226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45973.407028472226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45973.407028472226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45973.407028472226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45973.407028472226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45973.407028472226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45973.407028472226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45973.407028472226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45973.407028472226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45973.407028472226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45973.407028472226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45973.407028472226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45973.407028472226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45973.407028472226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45973.407028472226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45973.407028472226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45973.407028472226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45973.407028472226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45973.407028472226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45973.407028472226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45973.407028472226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45973.407028472226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45973.407028472226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45973.407028472226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45973.407028472226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45973.407028472226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45973.407028472226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45973.407028472226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45973.407028472226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45973.407028472226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45973.407028472226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45973.407028472226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45973.407028472226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45973.407028472226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45973.407028472226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45973.407028472226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45973.407028472226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45973.407028472226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45973.407028472226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45973.407028472226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45973.407028472226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45973.407028472226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45973.407028472226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45973.407028472226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45973.407028472226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45973.407028472226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45973.407028472226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45973.407028472226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45973.407028472226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45973.407028472226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45973.407028472226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45973.407028472226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45973.407028472226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45973.407028472226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45973.407028472226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45973.407028472226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45973.407028472226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45973.407028472226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45973.407028472226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45973.407028472226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45973.407028472226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45973.407028472226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45973.407028472226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45973.407028472226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45973.407028472226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45973.407028472226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45973.407028472226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45973.407028472226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45973.407028472226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45973.407028472226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45973.407028472226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45973.407028472226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45973.407028472226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45973.407028472226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45973.407028472226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45973.407028472226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45973.407028472226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45973.407028472226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45973.407028472226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45973.407028472226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45973.407028472226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45973.407028472226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45973.407028472226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45973.407028472226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45973.407028472226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45973.407028472226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45973.407028472226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45973.407028472226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45973.407028472226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45973.407028472226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45973.407028472226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45973.407028472226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45973.407028472226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45973.407028472226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45973.407028472226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45973.407028472226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45973.407028472226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45973.407028472226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45973.407028472226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45973.407028472226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45973.407028472226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45973.407028472226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45973.407028472226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45973.407028472226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45973.407028472226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45973.407028472226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45973.407028472226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45973.407028472226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45973.407028472226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45973.407028472226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45973.407028472226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45973.407028472226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45973.407028472226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45973.407028472226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45973.407028472226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45973.407028472226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45973.407028472226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45973.407028472226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45973.407028472226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45973.407028472226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45973.407028472226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45973.407028472226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45973.407028472226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45973.407028472226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45973.407028472226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45973.407028472226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45973.407028472226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45973.407028472226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45973.407028472226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45973.407028472226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45973.407028472226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45973.407028472226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45973.407028472226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45973.407028472226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45973.407028472226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45973.407028472226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45973.407028472226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45973.407028472226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45973.407028472226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45973.407028472226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45973.407028472226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45973.407028472226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45973.407028472226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45973.407028472226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45973.407028472226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45973.407028472226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45973.407028472226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45973.407028472226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45973.407028472226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45973.407028472226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45973.407028472226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45973.407028472226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45973.407028472226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45973.407028472226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45973.407028472226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45973.407028472226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45973.407028472226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45973.407028472226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45973.407028472226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45973.407028472226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45973.407028703703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45973.407028703703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45973.407028703703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45973.407028703703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45973.407028703703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45973.407028703703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45973.407028703703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45973.407028703703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45973.407028703703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45973.407028703703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45973.407028703703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45973.407028703703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45973.407028703703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45973.407028703703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45973.407028703703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45973.407028703703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45973.407028703703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45973.407028703703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45973.407028703703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45973.407028703703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45973.407028703703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45973.407028703703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45973.407028703703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45973.407028703703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45973.407028703703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45973.407028703703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45973.407028703703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45973.407028703703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45973.407028703703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45973.407028703703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45973.407028703703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45973.407028703703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45973.407028703703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45973.407028703703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45973.407028703703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45973.407028703703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45973.407028703703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45973.407028703703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45973.407028703703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45973.407028703703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45973.407028703703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45973.407028703703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45973.407028703703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45973.407028703703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45973.407028703703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45973.407028703703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45973.407028703703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45973.407028703703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45973.407028703703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45973.407028703703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45973.407028703703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45973.407028703703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45973.407028703703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45973.407028703703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45973.407028703703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45973.407028703703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45973.407028703703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45973.407028703703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45973.407028703703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45973.407028703703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45973.407028703703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45973.407028703703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45973.407028703703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45973.407028703703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45973.407028703703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45973.407028703703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45973.407028703703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45973.407028703703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45973.407028703703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45973.407028703703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45973.407028703703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45973.407028703703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45973.407028703703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45973.407028703703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45973.407028703703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45973.407028703703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45973.407028703703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45973.407028703703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45973.407028703703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45973.407028703703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45973.407028703703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45973.407028703703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45973.407028703703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45973.407028703703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45973.407028703703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45973.407028703703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45973.407028703703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45973.407028703703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45973.407028703703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45973.407028703703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45973.407028703703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45973.407028703703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45973.407028703703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45973.407028703703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45973.407028703703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45973.407028703703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45973.407028703703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45973.407028703703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45973.407028703703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45973.407028703703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45973.407028703703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45973.407028703703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45973.407028703703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45973.407028703703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45973.407028703703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45973.407028703703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45973.407028703703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45973.407028703703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45973.407028703703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45973.407028703703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45973.407028703703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45973.407028703703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45973.407028703703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45973.407028703703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45973.407028703703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45973.407028703703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45973.407028703703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45973.407028703703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45973.407028703703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45973.407028703703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45973.407028703703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45973.407028703703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45973.407028703703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45973.407028703703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45973.407028703703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45973.407028703703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45973.407028703703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45973.407028703703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45973.407028703703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45973.407028703703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45973.407028703703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45973.407028703703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45973.407028703703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45973.407028703703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45973.407028703703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45973.407028703703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45973.407028703703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45973.407028703703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45973.407028703703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45973.407028703703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45973.407028703703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45973.407028703703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45973.407028703703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45973.407028703703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45973.407028703703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45973.407028703703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45973.407028703703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45973.407028703703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45973.407028703703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45973.407028703703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45973.407028703703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45973.407028703703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45973.407028703703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45973.407028703703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45973.407028703703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45973.407028703703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45973.407028703703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45973.407028703703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45973.407028703703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45973.407028703703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45973.407028703703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45973.407028703703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45973.407028703703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45973.407028703703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45973.407028703703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45973.407028703703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45973.407028703703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45973.407028703703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45973.407028703703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45973.407028703703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45973.407028703703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45973.407028703703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45973.407028703703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45973.407028703703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45973.407028703703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45973.407028703703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45973.407028703703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45973.407028703703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45973.407028703703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45973.407028703703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45973.407028703703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45973.407028703703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45973.407028703703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45973.407028703703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45973.407028703703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45973.407028703703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45973.407028703703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45973.407028703703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45973.407028703703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45973.407028703703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45973.407028703703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45973.407028703703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45973.407028703703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45973.407028703703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45973.407028703703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45973.407028703703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45973.407028703703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45973.407028703703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45973.407028703703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45973.407028703703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45973.407028703703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45973.407028703703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45973.407028703703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45973.407028703703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45973.407028703703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45973.407028703703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45973.407028703703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45973.407028703703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45973.407028703703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45973.407028703703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45973.407028703703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45973.407028703703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45973.407028703703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45973.407028703703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45973.407028703703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45973.407028703703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45973.407028703703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45973.407028703703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45973.407028703703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45973.407028703703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45973.407028703703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45973.407028703703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45973.407028703703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45973.407028703703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45973.407028703703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45973.407028703703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45973.407028703703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45973.407028703703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45973.407028703703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45973.407028703703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45973.407028703703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45973.407028703703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45973.407028703703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45973.407028703703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45973.407028703703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45973.407028703703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45973.407028703703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45973.407028703703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45973.407028703703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45973.407028703703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45973.407028703703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45973.407028703703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45973.407028703703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45973.407028703703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45973.407028703703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45973.407028703703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45973.407028703703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45973.407028703703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45973.407028703703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45973.407028703703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45973.407028703703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45973.407028703703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45973.407028703703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45973.407028703703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45973.407028703703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45973.407028703703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45973.407028703703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45973.407028703703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45973.407028703703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45973.407028703703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45973.407028703703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45973.407028703703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45973.407028703703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45973.407028703703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45973.407028703703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45973.407028703703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45973.407028703703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45973.407028703703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45973.407028703703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45973.407028703703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45973.407028703703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45973.407028703703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45973.407028703703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45973.407028703703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45973.407028703703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45973.407028703703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45973.407028703703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45973.407028703703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45973.407028703703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45973.407028703703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45973.407028703703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45973.407028703703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45973.407028703703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45973.407028703703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45973.407028703703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45973.407028703703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45973.407028703703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45973.407028703703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45973.407028703703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45973.407028703703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45973.407028703703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45973.407028703703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45973.407028703703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45973.407028703703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45973.407028703703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45973.407028703703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45973.407028703703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45973.407028703703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45973.407028703703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45973.407028703703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45973.407028703703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45973.407028703703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45973.407028703703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45973.407028703703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45973.407028703703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45973.407028703703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45973.407028703703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45973.407028703703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45973.407028703703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45973.407028703703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45973.407028703703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45973.407028703703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45973.407028703703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45973.407028703703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45973.407028703703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45973.407028703703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45973.407028703703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45973.407028703703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45973.407028703703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45973.407028703703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45973.407028703703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45973.407028703703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45973.407028703703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45973.407028703703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45973.407028703703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45973.407028703703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45973.407028703703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45973.407028703703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45973.407028703703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45973.407028703703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45973.407028703703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45973.407028703703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45973.407028703703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45973.407028703703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45973.407028703703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45973.407028703703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45973.407028703703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45973.407028703703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45973.407028703703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45973.407028703703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45973.407028703703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45973.407028703703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45973.407028703703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45973.407028703703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45973.407028703703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45973.407028703703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45973.407028703703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45973.407028703703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45973.407028703703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45973.407028703703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45973.407028703703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45973.407028703703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45973.407028703703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45973.407028703703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45973.407028703703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45973.407028703703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45973.407028703703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45973.407028703703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45973.407028703703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45973.407028703703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45973.407028703703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45973.407028703703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45973.407028703703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45973.407028703703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45973.407028703703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45973.407028703703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45973.407028703703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45973.407028703703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45973.407028703703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45973.407028703703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45973.407028703703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45973.407028703703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45973.407028703703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45973.407028703703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45973.407028703703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45973.407028703703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45973.407028703703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45973.407028703703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45973.407028703703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45973.407028703703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45973.407028703703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45973.407028703703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45973.407028703703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45973.407028703703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45973.407028703703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45973.407028703703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45973.407028703703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45973.407028703703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45973.407028703703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45973.407028703703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45973.407028703703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45973.407028703703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45973.407028703703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45973.407028703703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45973.407028703703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45973.407028703703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45973.407028703703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45973.407028703703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45973.407028703703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45973.407028703703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45973.407028703703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45973.407028703703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45973.407028703703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45973.407028703703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45973.407028703703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45973.407028703703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45973.407028703703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45973.407028703703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45973.407028703703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45973.407028703703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45973.407028703703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45973.407028703703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45973.407028703703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45973.407028703703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45973.407028703703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45973.407028703703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45973.407028703703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45973.407028703703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45973.407028703703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45973.407028703703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45973.407028703703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45973.407028703703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45973.407028703703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45973.407028703703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45973.407028703703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45973.407028703703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45973.407028703703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45973.407028703703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45973.407028703703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45973.407028703703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45973.407028703703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45973.407028703703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45973.407028703703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45973.407028703703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45973.407028703703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45973.407028703703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45973.407028703703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45973.407028703703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269.92631087962945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37273</v>
      </c>
      <c r="E3" s="95" t="s">
        <v>39021</v>
      </c>
      <c r="F3" s="96">
        <v>45973.331944444442</v>
      </c>
      <c r="G3" s="97">
        <f ca="1">IFERROR(NOW()-F3,"")</f>
        <v>7.5084027783304919E-2</v>
      </c>
      <c r="H3" s="96">
        <v>45973.326539351852</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1</v>
      </c>
      <c r="D4" s="92" t="s">
        <v>35139</v>
      </c>
      <c r="E4" s="95" t="s">
        <v>39021</v>
      </c>
      <c r="F4" s="96">
        <v>45973.359027777777</v>
      </c>
      <c r="G4" s="97">
        <f ca="1">IFERROR(NOW()-F4,"")</f>
        <v>4.8000694449001458E-2</v>
      </c>
      <c r="H4" s="96">
        <v>45973.353715277779</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28842</v>
      </c>
      <c r="E5" s="95" t="s">
        <v>39021</v>
      </c>
      <c r="F5" s="96">
        <v>45973.376261574071</v>
      </c>
      <c r="G5" s="97">
        <f ca="1">IFERROR(NOW()-F5,"")</f>
        <v>3.0766898154979572E-2</v>
      </c>
      <c r="H5" s="96">
        <v>45973.37023148148</v>
      </c>
      <c r="I5" s="135" t="str">
        <f>IFERROR(VLOOKUP(D5,DB!A:F,6,0),"")</f>
        <v>SCECO</v>
      </c>
      <c r="J5" s="135" t="str">
        <f>IFERROR(VLOOKUP(D5,DB!A:G,7,0),"")</f>
        <v>Good</v>
      </c>
      <c r="K5" s="98" t="s">
        <v>39116</v>
      </c>
      <c r="L5" s="92" t="str">
        <f>IFERROR(VLOOKUP(D5,DB!A:I,9,0),"")</f>
        <v>Latis</v>
      </c>
    </row>
    <row r="6" spans="1:16" ht="15" customHeight="1">
      <c r="A6" s="135"/>
      <c r="B6" s="135" t="str">
        <f>IFERROR(VLOOKUP(D6,DB!A:K,11,0),"")</f>
        <v/>
      </c>
      <c r="C6" s="94"/>
      <c r="D6" s="92"/>
      <c r="E6" s="95"/>
      <c r="F6" s="96"/>
      <c r="G6" s="97">
        <f ca="1">IFERROR(NOW()-F6,"")</f>
        <v>45973.407028472226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45973.407028472226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45973.407028472226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45973.407028472226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45973.407028472226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45973.407028472226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45973.407028472226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45973.407028472226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45973.407028472226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45973.407028472226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45973.407028472226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45973.407028472226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45973.407028472226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45973.407028472226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45973.407028472226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45973.407028472226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45973.407028472226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45973.407028472226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45973.407028472226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45973.407028472226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45973.407028472226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45973.407028472226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45973.407028472226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45973.407028472226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45973.407028472226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45973.407028472226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45973.407028472226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45973.407028472226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45973.407028472226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45973.407028472226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45973.407028472226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45973.407028472226</v>
      </c>
      <c r="H37" s="96"/>
      <c r="I37" s="135" t="str">
        <f>IFERROR(VLOOKUP(D37,DB!A:F,6,0),"")</f>
        <v/>
      </c>
      <c r="J37" s="135" t="str">
        <f>IFERROR(VLOOKUP(D37,DB!A:G,7,0),"")</f>
        <v/>
      </c>
      <c r="K37" s="98"/>
      <c r="L37" s="92" t="str">
        <f>IFERROR(VLOOKUP(D37,DB!A:I,9,0),"")</f>
        <v/>
      </c>
    </row>
    <row r="38" spans="1:12" ht="15" customHeight="1">
      <c r="A38" s="149"/>
      <c r="B38" s="149" t="str">
        <f>IFERROR(VLOOKUP(D38,DB!A:K,11,0),"")</f>
        <v/>
      </c>
      <c r="C38" s="150"/>
      <c r="D38" s="151"/>
      <c r="E38" s="152"/>
      <c r="F38" s="153"/>
      <c r="G38" s="97">
        <f ca="1">IFERROR(NOW()-F38,"")</f>
        <v>45973.407028472226</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45973.407028472226</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45973.407028472226</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45973.407028472226</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45973.407028472226</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45973.407028472226</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45973.407028472226</v>
      </c>
      <c r="H44" s="153"/>
      <c r="I44" s="149" t="str">
        <f>IFERROR(VLOOKUP(D44,DB!A:F,6,0),"")</f>
        <v/>
      </c>
      <c r="J44" s="149" t="str">
        <f>IFERROR(VLOOKUP(D44,DB!A:G,7,0),"")</f>
        <v/>
      </c>
      <c r="K44" s="154"/>
      <c r="L44" s="151" t="str">
        <f>IFERROR(VLOOKUP(D44,DB!A:I,9,0),"")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81.574968287037336</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47.218151157409011</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25" ca="1" si="1">IFERROR(NOW()-F4,"")</f>
        <v>24.745917361113243</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45973.407028472226</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45973.407028472226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45973.407028472226</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45973.407028472226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45973.407028472226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45973.407028472226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45973.407028472226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45973.407028472226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45973.407028472226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45973.407028472226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45973.407028472226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45973.407028472226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45973.407028472226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45973.407028472226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45973.407028472226</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45973.407028472226</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45973.407028472226</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45973.407028472226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45973.407028472226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45973.407028472226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45973.407028472226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45973.407028472226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45973.407028472226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45973.407028472226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45973.407028472226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45973.407028472226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45973.407028472226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45973.407028472226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45973.407028472226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45973.407028472226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45973.407028472226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45973.407028472226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45973.407028472226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45973.407028472226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45973.407028472226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45973.407028472226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45973.407028472226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45973.407028472226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45973.407028472226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45973.407028472226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45973.407028472226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45973.407028472226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45973.407028472226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45973.407028472226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45973.407028472226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45973.407028472226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45973.407028472226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45973.407028472226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45973.407028472226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45973.407028472226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45973.407028472226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45973.407028472226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45973.407028472226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45973.407028472226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45973.407028472226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45973.407028472226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45973.407028472226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45973.407028472226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45973.407028472226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45973.407028472226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45973.407028472226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45973.407028472226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45973.407028472226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45973.407028472226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45973.407028472226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45973.407028472226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45973.407028472226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45973.407028472226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45973.407028472226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45973.407028472226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45973.407028472226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45973.407028472226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45973.407028472226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45973.407028472226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45973.407028472226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45973.407028472226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45973.407028472226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45973.407028472226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45973.407028472226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45973.407028472226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45973.407028472226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45973.407028472226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45973.407028472226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45973.407028472226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45973.407028472226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45973.407028472226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45973.407028472226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45973.407028472226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45973.407028472226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45973.407028472226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45973.407028472226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45973.407028472226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45973.407028472226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45973.407028472226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45973.407028472226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45973.407028472226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45973.407028472226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45973.407028472226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45973.407028472226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45973.407028472226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45973.407028472226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45973.407028472226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45973.407028472226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45973.407028472226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45973.407028472226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45973.407028472226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45973.407028472226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45973.407028472226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45973.407028472226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45973.407028472226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45973.407028472226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45973.407028472226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45973.407028472226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45973.407028472226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45973.407028472226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45973.407028472226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45973.407028472226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45973.407028472226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45973.407028472226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45973.407028472226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45973.407028472226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45973.407028472226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45973.407028472226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45973.407028472226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45973.407028472226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45973.407028472226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45973.407028472226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45973.407028472226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45973.407028472226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45973.407028472226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45973.407028472226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45973.407028472226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45973.407028472226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45973.407028472226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45973.407028472226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45973.407028472226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45973.407028472226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45973.407028472226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45973.407028472226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45973.407028472226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45973.407028472226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45973.407028472226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45973.407028472226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45973.407028472226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45973.407028472226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45973.407028472226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45973.407028472226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45973.407028472226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45973.407028472226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45973.407028472226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45973.407028472226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45973.407028472226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45973.407028472226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45973.407028472226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45973.407028472226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45973.407028472226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45973.407028472226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45973.407028472226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45973.407028472226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45973.407028472226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45973.407028472226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45973.407028472226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45973.407028472226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45973.407028472226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45973.407028472226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45973.407028472226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45973.407028472226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45973.407028472226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45973.407028472226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45973.407028472226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45973.407028472226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45973.407028472226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45973.407028472226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45973.407028472226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45973.407028472226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45973.407028472226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45973.407028472226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45973.407028472226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45973.407028472226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45973.407028472226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45973.407028472226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45973.407028472226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45973.407028472226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45973.407028472226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45973.407028472226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45973.407028472226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45973.407028472226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45973.407028472226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45973.407028472226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45973.407028472226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45973.407028472226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45973.407028472226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45973.407028472226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45973.407028472226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45973.407028472226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45973.407028472226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45973.407028472226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45973.407028472226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45973.407028472226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45973.407028472226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45973.407028472226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45973.407028472226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45973.407028472226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45973.407028472226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45973.407028472226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45973.407028472226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45973.407028472226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45973.407028472226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45973.407028472226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45973.407028472226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45973.407028472226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45973.407028472226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45973.407028472226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45973.407028472226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45973.407028472226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45973.407028472226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45973.407028472226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45973.407028472226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45973.407028472226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45973.407028472226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45973.407028472226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45973.407028472226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45973.407028472226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45973.407028472226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45973.407028472226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45973.407028472226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45973.407028472226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45973.407028472226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45973.407028472226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45973.407028472226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45973.407028472226</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tabSelected="1"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39125</v>
      </c>
      <c r="B2" s="141" t="str">
        <f>IFERROR(VLOOKUP(D2,DB!A:K,11,0),"")</f>
        <v>R6</v>
      </c>
      <c r="C2" s="142">
        <v>1</v>
      </c>
      <c r="D2" s="141" t="s">
        <v>30913</v>
      </c>
      <c r="E2" s="124" t="s">
        <v>39021</v>
      </c>
      <c r="F2" s="157">
        <v>45973.331250000003</v>
      </c>
      <c r="G2" s="105">
        <f t="shared" ref="G2:G62" ca="1" si="0">IFERROR(NOW()-F2,"-")</f>
        <v>7.5778472222737037E-2</v>
      </c>
      <c r="H2" s="143">
        <v>45973.190428240741</v>
      </c>
      <c r="I2" s="141" t="str">
        <f>IFERROR(VLOOKUP(D2,DB!A:F,6,0),"")</f>
        <v>SCECO</v>
      </c>
      <c r="J2" s="141" t="str">
        <f>IFERROR(VLOOKUP(D2,DB!A:G,7,0),"")</f>
        <v>Good</v>
      </c>
      <c r="K2" s="144" t="s">
        <v>39126</v>
      </c>
      <c r="L2" s="145" t="str">
        <f>IFERROR(VLOOKUP(D2,DB!A:I,9,0),"")</f>
        <v>Latis</v>
      </c>
    </row>
    <row r="3" spans="1:16382" ht="31.5" customHeight="1">
      <c r="A3" s="140" t="s">
        <v>39127</v>
      </c>
      <c r="B3" s="141" t="str">
        <f>IFERROR(VLOOKUP(D3,DB!A:K,11,0),"")</f>
        <v>R6</v>
      </c>
      <c r="C3" s="142">
        <v>1</v>
      </c>
      <c r="D3" s="141" t="s">
        <v>35088</v>
      </c>
      <c r="E3" s="124" t="s">
        <v>39021</v>
      </c>
      <c r="F3" s="157">
        <v>45973.402418981481</v>
      </c>
      <c r="G3" s="105">
        <f t="shared" ca="1" si="0"/>
        <v>4.6094907447695732E-3</v>
      </c>
      <c r="H3" s="143">
        <v>45973.39471064815</v>
      </c>
      <c r="I3" s="141" t="str">
        <f>IFERROR(VLOOKUP(D3,DB!A:F,6,0),"")</f>
        <v>SCECO</v>
      </c>
      <c r="J3" s="141" t="str">
        <f>IFERROR(VLOOKUP(D3,DB!A:G,7,0),"")</f>
        <v>Vandalized</v>
      </c>
      <c r="K3" s="144" t="s">
        <v>39128</v>
      </c>
      <c r="L3" s="145" t="str">
        <f>IFERROR(VLOOKUP(D3,DB!A:I,9,0),"")</f>
        <v>Latis</v>
      </c>
    </row>
    <row r="4" spans="1:16382" ht="31.5" customHeight="1">
      <c r="A4" s="140"/>
      <c r="B4" s="141" t="str">
        <f>IFERROR(VLOOKUP(D4,DB!A:K,11,0),"")</f>
        <v/>
      </c>
      <c r="C4" s="142"/>
      <c r="D4" s="164"/>
      <c r="E4" s="124"/>
      <c r="F4" s="143"/>
      <c r="G4" s="105">
        <f t="shared" ca="1" si="0"/>
        <v>45973.407028472226</v>
      </c>
      <c r="H4" s="143"/>
      <c r="I4" s="141" t="str">
        <f>IFERROR(VLOOKUP(D4,DB!A:F,6,0),"")</f>
        <v/>
      </c>
      <c r="J4" s="141" t="str">
        <f>IFERROR(VLOOKUP(D4,DB!A:G,7,0),"")</f>
        <v/>
      </c>
      <c r="K4" s="144" t="s">
        <v>39129</v>
      </c>
      <c r="L4" s="145" t="str">
        <f>IFERROR(VLOOKUP(D4,DB!A:I,9,0),"")</f>
        <v/>
      </c>
    </row>
    <row r="5" spans="1:16382" ht="31.5" customHeight="1">
      <c r="A5" s="140"/>
      <c r="B5" s="141" t="str">
        <f>IFERROR(VLOOKUP(D5,DB!A:K,11,0),"")</f>
        <v/>
      </c>
      <c r="C5" s="142"/>
      <c r="D5" s="61"/>
      <c r="E5" s="124"/>
      <c r="F5" s="143"/>
      <c r="G5" s="105">
        <f t="shared" ca="1" si="0"/>
        <v>45973.407028472226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45973.407028472226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45973.407028472226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45973.407028472226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45973.407028472226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45973.407028472226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45973.407028472226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45973.407028472226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45973.407028472226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45973.407028472226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45973.407028472226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45973.407028472226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45973.407028472226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45973.407028472226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45973.407028472226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45973.407028472226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45973.407028472226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45973.407028472226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45973.407028472226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45973.407028472226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45973.407028472226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45973.407028472226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45973.407028472226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45973.407028472226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45973.407028472226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45973.407028472226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45973.407028472226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45973.407028472226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45973.407028472226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45973.407028472226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45973.407028472226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45973.407028472226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45973.407028472226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45973.407028472226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45973.407028472226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45973.407028472226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45973.407028472226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45973.407028472226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45973.407028472226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45973.407028472226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45973.407028472226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45973.407028472226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45973.407028472226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45973.407028472226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45973.407028472226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45973.407028472226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45973.407028472226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45973.407028472226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45973.407028472226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45973.407028472226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45973.407028472226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45973.407028472226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45973.407028472226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45973.407028472226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45973.407028472226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45973.407028472226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45973.407028472226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45973.407028472226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45973.407028472226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45973.407028472226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45973.407028472226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45973.407028472226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45973.407028472226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45973.407028472226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45973.407028472226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45973.407028472226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45973.407028472226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45973.407028472226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45973.407028472226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45973.407028472226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45973.407028472226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45973.407028472226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45973.407028472226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45973.407028472226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45973.407028472226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45973.407028472226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45973.407028472226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45973.407028472226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45973.407028472226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45973.407028472226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45973.407028472226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45973.407028472226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45973.407028472226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45973.407028472226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45973.407028472226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45973.407028472226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45973.407028472226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45973.407028472226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45973.407028472226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45973.407028472226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45973.407028472226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45973.407028472226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45973.407028472226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45973.407028472226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45973.407028472226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45973.407028472226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45973.407028472226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45973.407028472226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45973.407028472226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45973.407028472226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45973.407028472226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45973.407028472226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45973.407028472226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45973.407028472226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45973.407028472226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45973.407028472226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45973.407028472226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45973.407028472226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45973.407028472226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45973.407028472226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45973.407028472226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45973.407028472226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45973.407028472226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45973.407028472226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45973.407028472226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45973.407028472226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45973.407028472226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45973.407028472226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45973.407028472226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45973.407028472226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45973.407028472226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45973.407028472226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45973.407028472226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45973.407028472226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45973.407028472226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45973.407028472226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45973.407028472226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45973.407028472226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45973.407028472226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45973.407028472226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45973.407028472226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45973.407028472226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45973.407028472226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45973.407028472226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45973.407028472226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45973.407028472226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45973.407028472226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45973.407028472226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45973.407028472226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45973.407028472226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45973.407028472226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45973.407028472226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45973.407028472226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45973.407028472226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45973.407028472226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45973.407028472226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45973.407028472226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45973.407028472226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45973.407028472226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45973.407028472226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45973.407028472226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45973.407028472226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45973.407028472226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45973.407028472226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45973.407028472226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45973.407028472226</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2025-11-12T06:46:48Z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