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88" documentId="120_S{2AC9BD13-BADA-5192-A53E-5A8FF88502F6}" xr6:coauthVersionLast="47" xr6:coauthVersionMax="47" xr10:uidLastSave="{56B7C89B-2F2F-47C7-B2BA-F75F50788211}"/>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<sst xmlns="http://schemas.openxmlformats.org/spreadsheetml/2006/main" count="180279" uniqueCount="39124">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</sst>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tabSelected="1"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322.39987951389048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45985.348305439817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45985.348305439817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45985.348305439817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45985.348305439817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45985.348305439817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45985.348305439817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45985.348305439817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45985.348305439817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45985.348305439817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45985.348305439817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45985.348305439817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45985.348305439817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45985.348305439817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45985.348305439817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45985.348305439817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45985.348305439817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45985.348305439817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45985.348305439817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45985.348305439817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45985.348305439817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45985.348305439817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45985.348305439817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45985.348305439817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45985.348305439817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45985.348305439817</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45985.348305439817</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2B2A0CDC-5313-4B49-A70D-47C043722E0C}"/>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160.34846747685515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0.96088645833515329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45985.348305439817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45985.348305439817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45985.348305439817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45985.348305439817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45985.348305439817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45985.348305439817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45985.348305439817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45985.348305439817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45985.348305439817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45985.348305439817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45985.348305439817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45985.348305439817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45985.348305439817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45985.348305439817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45985.348305439817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45985.348305439817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45985.348305439817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45985.348305439817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45985.348305439817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45985.348305439817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45985.348305439817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45985.348305439817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45985.348305439817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45985.348305439817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45985.348305439817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45985.348305439817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45985.348305439817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45985.348305439817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45985.348305439817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45985.348305439817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45985.348305439817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45985.348305439817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45985.348305439817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45985.348305439817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45985.348305439817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45985.348305439817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45985.348305439817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45985.348305439817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45985.348305439817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45985.348305439817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45985.348305439817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45985.348305439817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45985.348305439817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45985.348305439817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45985.348305439817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45985.348305439817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45985.348305439817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45985.348305439817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45985.348305439817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45985.348305439817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45985.348305439817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45985.348305439817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45985.348305439817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45985.348305439817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45985.348305439817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45985.348305439817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45985.348305439817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45985.348305439817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45985.348305439817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45985.348305439817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45985.348305439817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45985.348305439817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45985.348305439817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45985.348305439817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45985.348305439817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45985.348305439817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45985.348305439817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45985.348305439817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45985.348305439817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45985.348305439817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45985.348305439817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45985.348305439817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45985.348305439817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45985.348305439817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45985.348305439817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45985.348305439817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45985.348305439817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45985.348305439817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45985.348305439817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45985.348305439817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45985.348305439817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45985.348305439817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45985.348305439817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45985.348305439817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45985.348305439817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45985.348305439817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45985.348305439817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45985.348305439817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45985.348305439817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45985.348305439817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45985.348305439817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45985.348305439817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45985.348305439817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45985.348305439817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45985.348305439817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45985.348305439817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45985.348305439817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45985.348305439817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45985.348305439817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45985.348305439817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45985.348305439817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45985.348305439817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45985.348305439817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45985.348305439817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45985.348305439817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45985.348305439817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45985.348305439817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45985.348305439817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45985.348305439817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45985.348305439817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45985.348305439817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45985.348305439817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45985.348305439817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45985.348305439817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45985.348305439817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45985.348305439817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45985.348305439817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45985.348305439817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45985.348305439817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45985.348305439817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45985.348305439817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45985.348305439817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45985.348305439817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45985.348305439817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45985.348305439817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45985.348305439817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45985.348305439817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45985.348305439817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45985.348305439817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45985.348305439817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45985.348305439817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45985.348305439817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45985.348305439817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45985.348305439817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45985.348305439817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45985.348305439817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45985.348305439817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45985.348305439817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45985.348305439817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45985.348305439817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45985.348305439817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45985.348305439817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45985.348305439817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45985.348305439817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45985.348305439817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45985.348305439817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45985.348305439817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45985.348305439817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45985.348305439817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45985.348305439817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45985.348305439817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45985.348305439817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45985.348305439817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45985.348305439817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45985.348305439817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45985.348305439817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45985.348305439817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45985.348305439817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45985.348305439817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45985.348305439817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45985.348305439817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45985.348305439817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45985.348305439817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45985.348305439817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45985.348305439817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45985.348305439817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45985.348305439817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45985.348305439817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45985.348305439817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45985.348305439817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45985.348305439817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45985.348305439817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45985.348305439817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45985.348305439817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45985.348305439817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45985.348305439817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45985.348305439817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45985.348305439817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45985.348305439817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45985.348305439817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45985.348305439817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45985.348305439817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45985.348305439817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45985.348305439817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45985.348305439817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45985.348305439817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45985.348305439817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45985.348305439817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45985.348305439817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45985.348305439817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45985.348305439817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45985.348305439817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45985.348305439817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45985.348305439817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45985.348305439817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45985.348305439817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45985.348305439817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45985.348305439817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45985.348305439817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45985.348305439817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45985.348305439817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45985.348305439817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45985.348305439817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45985.348305439817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45985.348305439817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45985.348305439817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45985.348305439817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45985.348305439817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45985.348305439817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45985.348305439817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45985.348305439817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45985.348305439817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45985.348305439817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45985.348305439817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45985.348305439817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45985.348305439817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45985.348305439817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45985.348305439817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45985.348305439817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45985.348305439817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45985.348305439817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45985.348305439817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45985.348305439817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45985.348305439817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45985.348305439817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45985.348305439817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45985.348305439817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45985.348305439817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45985.348305439817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45985.348305439817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45985.348305439817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45985.348305439817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45985.348305439817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45985.348305439817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45985.348305439817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45985.348305439817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45985.348305439817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45985.348305439817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45985.348305439817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45985.348305439817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45985.348305439817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45985.348305439817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45985.348305439817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45985.348305439817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45985.348305439817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45985.348305439817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45985.348305439817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45985.348305439817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45985.348305439817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45985.348305439817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45985.348305439817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45985.348305439817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45985.348305439817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45985.348305439817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45985.348305439817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45985.348305439817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45985.348305439817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45985.348305439817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45985.348305439817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45985.348305439817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45985.348305439817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45985.348305439817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45985.348305439817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45985.348305439817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45985.348305439817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45985.348305439817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45985.348305439817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45985.348305439817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45985.348305439817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45985.348305439817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45985.348305439817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45985.348305439817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45985.348305439817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45985.348305439817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45985.348305439817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45985.348305439817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45985.348305439817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45985.348305439817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45985.348305439817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45985.348305439817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45985.348305439817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45985.348305439817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45985.348305439817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45985.348305439817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45985.348305439817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45985.348305439817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45985.348305439817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45985.348305439817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45985.348305439817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45985.348305439817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45985.348305439817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45985.348305439817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45985.348305439817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45985.348305439817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45985.348305439817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45985.348305439817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45985.348305439817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45985.348305439817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45985.348305439817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45985.348305439817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45985.348305439817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45985.348305439817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45985.348305439817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45985.348305439817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45985.348305439817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45985.348305439817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45985.348305439817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45985.348305439817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45985.348305439817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45985.348305439817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45985.348305439817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45985.348305439817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45985.348305439817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45985.348305439817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45985.348305439817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45985.348305439817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45985.348305439817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45985.348305439817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45985.348305439817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45985.348305439817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45985.348305439817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45985.348305439817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45985.348305439817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45985.348305439817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45985.348305439817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45985.348305439817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45985.348305439817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45985.348305439817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45985.348305439817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45985.348305439817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45985.348305439817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45985.348305439817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45985.348305439817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45985.348305439817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45985.348305439817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45985.348305439817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45985.348305439817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45985.348305439817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45985.348305439817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45985.348305439817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45985.348305439817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45985.348305439817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45985.348305439817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45985.348305439817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45985.348305439817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45985.348305439817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45985.348305439817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45985.348305439817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45985.348305439817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45985.348305439817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45985.348305439817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45985.348305439817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45985.348305439817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45985.348305439817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45985.348305439817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45985.348305439817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45985.348305439817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45985.348305439817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45985.348305439817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45985.348305439817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45985.348305439817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45985.348305439817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45985.348305439817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45985.348305439817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45985.348305439817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45985.348305439817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45985.348305439817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45985.348305439817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45985.348305439817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45985.348305439817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45985.348305439817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45985.348305439817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45985.348305439817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45985.348305439817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45985.348305439817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45985.348305439817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45985.348305439817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45985.348305439817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45985.348305439817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45985.348305439817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45985.348305439817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45985.348305439817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45985.348305439817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45985.348305439817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45985.348305439817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45985.348305439817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45985.348305439817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45985.348305439817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45985.348305439817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45985.348305439817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45985.348305439817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45985.348305439817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45985.348305439817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45985.348305439817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45985.348305439817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45985.348305439817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45985.348305439817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45985.348305439817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45985.348305439817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45985.348305439817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45985.348305439817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45985.348305439817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45985.348305439817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45985.348305439817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45985.348305439817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45985.348305439817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45985.348305439817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45985.348305439817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45985.348305439817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45985.348305439817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45985.348305439817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45985.348305439817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45985.348305439817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45985.348305439817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45985.348305439817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45985.348305439817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45985.348305439817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45985.348305439817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45985.348305439817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45985.348305439817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45985.348305439817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45985.348305439817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45985.348305439817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45985.348305439817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45985.348305439817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45985.348305439817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45985.348305439817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45985.348305439817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45985.348305439817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45985.348305439817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45985.348305439817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45985.348305439817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45985.348305439817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45985.348305439817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45985.348305439817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45985.348305439817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45985.348305439817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45985.348305439817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45985.348305439817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45985.348305439817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45985.348305439817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45985.348305439817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45985.348305439817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45985.348305439817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45985.348305439817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45985.348305439817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45985.348305439817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45985.348305439817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45985.348305439817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45985.348305439817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45985.348305439817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45985.348305439817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45985.348305439817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45985.348305439817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45985.348305439817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45985.348305439817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45985.348305439817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45985.348305439817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45985.348305439817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45985.348305439817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45985.348305439817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45985.348305439817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45985.348305439817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45985.348305439817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45985.348305439817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45985.348305439817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45985.348305439817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45985.348305439817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45985.348305439817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45985.348305439817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45985.348305439817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45985.348305439817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45985.348305439817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45985.348305439817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45985.348305439817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45985.348305439817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45985.348305439817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45985.348305439817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45985.348305439817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45985.348305439817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45985.348305439817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45985.348305439817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45985.348305439817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45985.348305439817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45985.348305439817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45985.348305439817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45985.348305439817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45985.348305439817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45985.348305439817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45985.348305439817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45985.348305439817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45985.348305439817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45985.348305439817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45985.348305439817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45985.348305439817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45985.348305439817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45985.348305439817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45985.348305439817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45985.348305439817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45985.348305439817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45985.348305439817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45985.348305439817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45985.348305439817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45985.348305439817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45985.348305439817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45985.348305439817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45985.348305439817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45985.348305439817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45985.348305439817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45985.348305439817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45985.348305439817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45985.348305439817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45985.348305439817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45985.348305439817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45985.348305439817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45985.348305439817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45985.348305439817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45985.348305439817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45985.348305439817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45985.348305439817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45985.348305439817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45985.348305439817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45985.348305439817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45985.348305439817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45985.348305439817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45985.348305439817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45985.348305439817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45985.348305439817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45985.348305439817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45985.348305439817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45985.348305439817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45985.348305439817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45985.348305439817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45985.348305439817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45985.348305439817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45985.348305439817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45985.348305439817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45985.348305439817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45985.348305439817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45985.348305439817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45985.348305439817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45985.348305439817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45985.348305439817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45985.348305439817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45985.348305439817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45985.348305439817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45985.348305439817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45985.348305439817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45985.348305439817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45985.348305439817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45985.348305439817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45985.348305439817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45985.348305439817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45985.348305439817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45985.348305439817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45985.348305439817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45985.348305439817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45985.348305439817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45985.348305439817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45985.348305439817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45985.348305439817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45985.348305439817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45985.348305439817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45985.348305439817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45985.348305439817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45985.348305439817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45985.348305439817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45985.348305439817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45985.348305439817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45985.348305439817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45985.348305439817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45985.348305439817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45985.348305439817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45985.348305439817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45985.348305439817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45985.348305439817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45985.348305439817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45985.348305439817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45985.348305439817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45985.348305439817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45985.348305439817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45985.348305439817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45985.348305439817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45985.348305439817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45985.348305439817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45985.348305439817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45985.348305439817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45985.348305439817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45985.348305439817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45985.348305439817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45985.348305439817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45985.348305439817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45985.348305439817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45985.348305439817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45985.348305439817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45985.348305439817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45985.348305439817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45985.348305439817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45985.348305439817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45985.348305439817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45985.348305439817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45985.348305439817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45985.348305439817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45985.348305439817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45985.348305439817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45985.348305439817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45985.348305439817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45985.348305439817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45985.348305439817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45985.348305439817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45985.348305439817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45985.348305439817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45985.348305439817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45985.348305439817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45985.348305439817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45985.348305439817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45985.348305439817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45985.348305439817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45985.348305439817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45985.348305439817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45985.348305439817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45985.348305439817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45985.348305439817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45985.348305439817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45985.348305439817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45985.348305439817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45985.348305439817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45985.348305439817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45985.348305439817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45985.348305439817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45985.348305439817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45985.348305439817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45985.348305439817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45985.348305439817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45985.348305439817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45985.348305439817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45985.348305439817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45985.348305439817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45985.348305439817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45985.348305439817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45985.348305439817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45985.348305439817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45985.348305439817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45985.348305439817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45985.348305439817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45985.348305439817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45985.348305439817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45985.348305439817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45985.348305439817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45985.348305439817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45985.348305439817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45985.348305439817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45985.348305439817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45985.348305439817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45985.348305439817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45985.348305439817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45985.348305439817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45985.348305439817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45985.348305439817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45985.348305439817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45985.348305439817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45985.348305439817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45985.348305439817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45985.348305439817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45985.348305439817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45985.348305439817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45985.348305439817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45985.348305439817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45985.348305439817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45985.348305439817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45985.348305439817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45985.348305439817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45985.348305439817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45985.348305439817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45985.348305439817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45985.348305439817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45985.348305439817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45985.348305439817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45985.348305439817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45985.348305439817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45985.348305439817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45985.348305439817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45985.348305439817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45985.348305439817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45985.348305439817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45985.348305439817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45985.348305439817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45985.348305439817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45985.348305439817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45985.348305439817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45985.348305439817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45985.348305439817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45985.348305439817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45985.348305439817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45985.348305439817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45985.348305439817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45985.348305439817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45985.348305439817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45985.348305439817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45985.348305439817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45985.348305439817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45985.348305439817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45985.348305439817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45985.348305439817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45985.348305439817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45985.348305439817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45985.348305439817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45985.348305439817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45985.348305439817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45985.348305439817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45985.348305439817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45985.348305439817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45985.348305439817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45985.348305439817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45985.348305439817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45985.348305439817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45985.348305439817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45985.348305439817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45985.348305439817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45985.348305439817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45985.348305439817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45985.348305439817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45985.348305439817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45985.348305439817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45985.348305439817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45985.348305439817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45985.348305439817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45985.348305439817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45985.348305439817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45985.348305439817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45985.348305439817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45985.348305439817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45985.348305439817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45985.348305439817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45985.348305439817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45985.348305439817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45985.348305439817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45985.348305439817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45985.348305439817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45985.348305439817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45985.348305439817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45985.348305439817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45985.348305439817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45985.348305439817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45985.348305439817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45985.348305439817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45985.348305439817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45985.348305439817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45985.348305439817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45985.348305439817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45985.348305439817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45985.348305439817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45985.348305439817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45985.348305439817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45985.348305439817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45985.348305439817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45985.348305439817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45985.348305439817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45985.348305439817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45985.348305439817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45985.348305439817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45985.348305439817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45985.348305439817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45985.348305439817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45985.348305439817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45985.348305439817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45985.348305439817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45985.348305439817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45985.348305439817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45985.348305439817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45985.348305439817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45985.348305439817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45985.348305439817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45985.348305439817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45985.348305439817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45985.348305439817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45985.348305439817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45985.348305439817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45985.348305439817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45985.348305439817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45985.348305439817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45985.348305439817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45985.348305439817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45985.348305439817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45985.348305439817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45985.348305439817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45985.348305439817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45985.348305439817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45985.348305439817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45985.348305439817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45985.348305439817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45985.348305439817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45985.348305439817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45985.348305439817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45985.348305439817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45985.348305439817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45985.348305439817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45985.348305439817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45985.348305439817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45985.348305439817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45985.348305439817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45985.348305439817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45985.348305439817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45985.348305439817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45985.348305439817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45985.348305439817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45985.348305439817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45985.348305439817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45985.348305439817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45985.348305439817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45985.348305439817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45985.348305439817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45985.348305439817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45985.348305439817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45985.348305439817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45985.348305439817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45985.348305439817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45985.348305439817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45985.348305439817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45985.348305439817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45985.348305439817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45985.348305439817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45985.348305439817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45985.348305439817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45985.348305439817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45985.348305439817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45985.348305439817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45985.348305439817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45985.348305439817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45985.348305439817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45985.348305439817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45985.348305439817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45985.348305439817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45985.348305439817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45985.348305439817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45985.348305439817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45985.348305439817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45985.348305439817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45985.348305439817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45985.348305439817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45985.348305439817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45985.348305439817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45985.348305439817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45985.348305439817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45985.348305439817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45985.348305439817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45985.348305439817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45985.348305439817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45985.348305439817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45985.348305439817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45985.348305439817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45985.348305439817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45985.348305439817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45985.348305439817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45985.348305439817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45985.348305439817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45985.348305439817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45985.348305439817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45985.348305439817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45985.348305439817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45985.348305439817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45985.348305439817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45985.348305439817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45985.348305439817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45985.348305439817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45985.348305439817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45985.348305439817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45985.348305439817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45985.348305439817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45985.348305439817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45985.348305439817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45985.348305439817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45985.348305439817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45985.348305439817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45985.348305439817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45985.348305439817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45985.348305439817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45985.348305439817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45985.348305439817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45985.348305439817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45985.348305439817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45985.348305439817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45985.348305439817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45985.348305439817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45985.348305439817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45985.348305439817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45985.348305439817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45985.348305439817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45985.348305439817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45985.348305439817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45985.348305439817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45985.348305439817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45985.348305439817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45985.348305439817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45985.348305439817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45985.348305439817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45985.348305439817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45985.348305439817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45985.348305439817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45985.348305439817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45985.348305439817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45985.348305439817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45985.348305439817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45985.348305439817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45985.348305439817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45985.348305439817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45985.348305439817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45985.348305439817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45985.348305439817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45985.348305439817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45985.348305439817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45985.348305439817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45985.348305439817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45985.348305439817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45985.348305439817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45985.348305439817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45985.348305439817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45985.348305439817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45985.348305439817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45985.348305439817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45985.348305439817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45985.348305439817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45985.348305439817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45985.348305439817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45985.348305439817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45985.348305439817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45985.348305439817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45985.348305439817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45985.348305439817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45985.348305439817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45985.348305439817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45985.348305439817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45985.348305439817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45985.348305439817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45985.348305439817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45985.348305439817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45985.348305439817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45985.348305439817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45985.348305439817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45985.348305439817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45985.348305439817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45985.348305439817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45985.348305439817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45985.348305439817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45985.348305439817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45985.348305439817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45985.348305439817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45985.348305439817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45985.348305439817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45985.348305439817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45985.348305439817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45985.348305439817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45985.348305439817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45985.348305439817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45985.348305439817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45985.348305439817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45985.348305439817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45985.348305439817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45985.348305439817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45985.348305439817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45985.348305439817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45985.348305439817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45985.348305439817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45985.348305439817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45985.348305439817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45985.348305439817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45985.348305439817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45985.348305439817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45985.348305439817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45985.348305439817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45985.348305439817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45985.348305439817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45985.348305439817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45985.348305439817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45985.348305439817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45985.348305439817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45985.348305439817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45985.348305439817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45985.348305439817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45985.348305439817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45985.348305439817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45985.348305439817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45985.348305439817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45985.348305439817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45985.348305439817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45985.348305439817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45985.348305439817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45985.348305439817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45985.348305439817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45985.348305439817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45985.348305439817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45985.348305439817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45985.348305439817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45985.348305439817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45985.348305439817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45985.348305439817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45985.348305439817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45985.348305439817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45985.348305439817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45985.348305439817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45985.348305439817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45985.348305439817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45985.348305439817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45985.348305439817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45985.348305439817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45985.348305439817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45985.348305439817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45985.348305439817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45985.348305439817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45985.348305439817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45985.348305439817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45985.348305439817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45985.348305439817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45985.348305439817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45985.348305439817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45985.348305439817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45985.348305439817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45985.348305439817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45985.348305439817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45985.348305439817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45985.348305439817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45985.348305439817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45985.348305439817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45985.348305439817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45985.348305439817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45985.348305439817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45985.348305439817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45985.348305439817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45985.348305439817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45985.348305439817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45985.348305439817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45985.348305439817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45985.348305439817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45985.348305439817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45985.348305439817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45985.348305439817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45985.348305439817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45985.348305439817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45985.348305439817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45985.348305439817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45985.348305439817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45985.348305439817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45985.348305439817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45985.348305439817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45985.348305439817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45985.348305439817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45985.348305439817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45985.348305439817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45985.348305439817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45985.348305439817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45985.348305439817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45985.348305439817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45985.348305439817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45985.348305439817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45985.348305439817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45985.348305439817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45985.348305439817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45985.348305439817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45985.348305439817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45985.348305439817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45985.348305439817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45985.348305439817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45985.348305439817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45985.348305439817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45985.348305439817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45985.348305439817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45985.348305439817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45985.348305439817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45985.348305439817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45985.348305439817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45985.348305439817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45985.348305439817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45985.348305439817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45985.348305439817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45985.348305439817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45985.348305439817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45985.348305439817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45985.348305439817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45985.348305439817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45985.348305439817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45985.348305439817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45985.348305439817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45985.348305439817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45985.348305439817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45985.348305439817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45985.348305439817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45985.348305439817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45985.348305439817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45985.348305439817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45985.348305439817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45985.348305439817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45985.348305439817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45985.348305439817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45985.348305439817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45985.348305439817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45985.348305439817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45985.348305439817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45985.348305439817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45985.348305439817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45985.348305439817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45985.348305439817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45985.348305439817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45985.348305439817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45985.348305439817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45985.348305439817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281.86758784722042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0.85519201389251975</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ref="G4:G33" ca="1" si="0">IFERROR(NOW()-F4,"")</f>
        <v>45985.348305439817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45985.348305439817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45985.348305439817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45985.348305439817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45985.348305439817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45985.348305439817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45985.348305439817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45985.348305439817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45985.348305439817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45985.348305439817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45985.348305439817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45985.348305439817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45985.348305439817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45985.348305439817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45985.348305439817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45985.348305439817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45985.348305439817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45985.348305439817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45985.348305439817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45985.348305439817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45985.348305439817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45985.348305439817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45985.348305439817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45985.348305439817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45985.348305439817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45985.348305439817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45985.348305439817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45985.348305439817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45985.348305439817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45985.348305439817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45985.348305439817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45985.348305439817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45985.348305439817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45985.348305439817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45985.348305439817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45985.348305439817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45985.348305439817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45985.348305439817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45985.348305439817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45985.348305439817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45985.348305439817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45985.348305439817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45985.348305439817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45985.348305439817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45985.348305439817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45985.348305439817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45985.348305439817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45985.348305439817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45985.348305439817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45985.348305439817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45985.348305439817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45985.348305439817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45985.348305439817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45985.348305439817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45985.348305439817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45985.348305439817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45985.348305439817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45985.348305439817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45985.348305439817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45985.348305439817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45985.348305439817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45985.348305439817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45985.348305439817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45985.348305439817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45985.348305439817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45985.348305439817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45985.348305439817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45985.348305439817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45985.348305439817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45985.348305439817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45985.348305439817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45985.348305439817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45985.348305439817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45985.348305439817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45985.348305439817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45985.348305439817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45985.348305439817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45985.348305439817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45985.348305439817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45985.348305439817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45985.348305439817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45985.348305439817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45985.348305439817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45985.348305439817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45985.348305439817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45985.348305439817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45985.348305439817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45985.348305439817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45985.348305439817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45985.348305439817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45985.348305439817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45985.348305439817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45985.348305439817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45985.348305439817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45985.348305439817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45985.348305439817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45985.348305439817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45985.348305439817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45985.348305439817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45985.348305439817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45985.348305439817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45985.348305439817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45985.348305439817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45985.348305439817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45985.348305439817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45985.348305439817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45985.348305439817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45985.348305439817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45985.348305439817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45985.348305439817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45985.348305439817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45985.348305439817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45985.348305439817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45985.348305439817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45985.348305439817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45985.348305439817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45985.348305439817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45985.348305439817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45985.348305439817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45985.348305439817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45985.348305439817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45985.348305439817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45985.348305439817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45985.348305439817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45985.348305439817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45985.348305439817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45985.348305439817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45985.348305439817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45985.348305439817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45985.348305439817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45985.348305439817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45985.348305439817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45985.348305439817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45985.348305439817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45985.348305439817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45985.348305439817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45985.348305439817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45985.348305439817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45985.348305439817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45985.348305439817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45985.348305439817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45985.348305439817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45985.348305439817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45985.348305439817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45985.348305439817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45985.348305439817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45985.348305439817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45985.348305439817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45985.348305439817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45985.348305439817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45985.348305439817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45985.348305439817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45985.348305439817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45985.348305439817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45985.348305439817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45985.348305439817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45985.348305439817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45985.348305439817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45985.348305439817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45985.348305439817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45985.348305439817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45985.348305439817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45985.348305439817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45985.348305439817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45985.348305439817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45985.348305439817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45985.348305439817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45985.348305439817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45985.348305439817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45985.348305439817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45985.348305439817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45985.348305439817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45985.348305439817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45985.348305439817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45985.348305439817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45985.348305439817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45985.348305439817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45985.348305439817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45985.348305439817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45985.348305439817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45985.348305439817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45985.348305439817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45985.348305439817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45985.348305439817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45985.348305439817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45985.348305439817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45985.348305439817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45985.348305439817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45985.348305439817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45985.348305439817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45985.348305439817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45985.348305439817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45985.348305439817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45985.348305439817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45985.348305439817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45985.348305439817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45985.348305439817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45985.348305439817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45985.348305439817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45985.348305439817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45985.348305439817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45985.348305439817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45985.348305439817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45985.348305439817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45985.348305439817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45985.348305439817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45985.348305439817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45985.348305439817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45985.348305439817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45985.348305439817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45985.348305439817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45985.348305439817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45985.348305439817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45985.348305439817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45985.348305439817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45985.348305439817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45985.348305439817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45985.348305439817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45985.348305439817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45985.348305439817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45985.348305439817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45985.348305439817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45985.348305439817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45985.348305439817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45985.348305439817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45985.348305439817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45985.348305439817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45985.348305439817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45985.348305439817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45985.348305439817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45985.348305439817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45985.348305439817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45985.348305439817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45985.348305439817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45985.348305439817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45985.348305439817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45985.348305439817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45985.348305439817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45985.348305439817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45985.348305439817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45985.348305439817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45985.348305439817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45985.348305439817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45985.348305439817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45985.348305439817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45985.348305439817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45985.348305439817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45985.348305439817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45985.348305439817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45985.348305439817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45985.348305439817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45985.348305439817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45985.348305439817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45985.348305439817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45985.348305439817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45985.348305439817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45985.348305439817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45985.348305439817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45985.348305439817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45985.348305439817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45985.348305439817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45985.348305439817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45985.348305439817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45985.348305439817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45985.348305439817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45985.348305439817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45985.348305439817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45985.348305439817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45985.348305439817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45985.348305439817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45985.348305439817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45985.348305439817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45985.348305439817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45985.348305439817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45985.348305439817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45985.348305439817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45985.348305439817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45985.348305439817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45985.348305439817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45985.348305439817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45985.348305439817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45985.348305439817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45985.348305439817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45985.348305439817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45985.348305439817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45985.348305439817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45985.348305439817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45985.348305439817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45985.348305439817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45985.348305439817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45985.348305439817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45985.348305439817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45985.348305439817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45985.348305439817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45985.348305439817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45985.348305439817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45985.348305439817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45985.348305439817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45985.348305439817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45985.348305439817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45985.348305439817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45985.348305439817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45985.348305439817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45985.348305439817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45985.348305439817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45985.348305439817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45985.348305439817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45985.348305439817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45985.348305439817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45985.348305439817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45985.348305439817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45985.348305439817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45985.348305439817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45985.348305439817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45985.348305439817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45985.348305439817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45985.348305439817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45985.348305439817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45985.348305439817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45985.348305439817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45985.348305439817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45985.348305439817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45985.348305439817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45985.348305439817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45985.348305439817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45985.348305439817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45985.348305439817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45985.348305439817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45985.348305439817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45985.348305439817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45985.348305439817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45985.348305439817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45985.348305439817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45985.348305439817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45985.348305439817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45985.348305439817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45985.348305439817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45985.348305439817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45985.348305439817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45985.348305439817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45985.348305439817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45985.348305439817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45985.348305439817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45985.348305439817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45985.348305439817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45985.348305439817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45985.348305439817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45985.348305439817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45985.348305439817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45985.348305439817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45985.348305439817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45985.348305439817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45985.348305439817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45985.348305439817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45985.348305439817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45985.348305439817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45985.348305439817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45985.348305439817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45985.348305439817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45985.348305439817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45985.348305439817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45985.348305439817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45985.348305439817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45985.348305439817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45985.348305439817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45985.348305439817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45985.348305439817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45985.348305439817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45985.348305439817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45985.348305439817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45985.348305439817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45985.348305439817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45985.348305439817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45985.348305439817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45985.348305439817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45985.348305439817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45985.348305439817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45985.348305439817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45985.348305439817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45985.348305439817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45985.348305439817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45985.348305439817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45985.348305439817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45985.348305439817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45985.348305439817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45985.348305439817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45985.348305439817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45985.348305439817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45985.348305439817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45985.348305439817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45985.348305439817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45985.348305439817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45985.348305439817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45985.348305439817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45985.348305439817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45985.348305439817</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93.516245254628302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59.159428124999977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36.687194328704209</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3.9750068287030444</v>
      </c>
      <c r="H5" s="122">
        <v>45981.360798611109</v>
      </c>
      <c r="I5" s="109" t="str">
        <f>IFERROR(VLOOKUP(D5,DB!A:F,6,0),"")</f>
        <v>SCECO</v>
      </c>
      <c r="J5" s="109" t="str">
        <f>IFERROR(VLOOKUP(D5,DB!A:G,7,0),"")</f>
        <v>Dead</v>
      </c>
      <c r="K5" s="109" t="s">
        <v>39118</v>
      </c>
      <c r="L5" s="109" t="str">
        <f>IFERROR(VLOOKUP(D5,DB!A:I,9,0),"")</f>
        <v>Latis</v>
      </c>
    </row>
    <row r="6" spans="1:13" ht="30.75">
      <c r="A6" s="109" t="s">
        <v>39119</v>
      </c>
      <c r="B6" s="109" t="str">
        <f>IFERROR(VLOOKUP(D6,DB!A:K,11,0),"")</f>
        <v>R5</v>
      </c>
      <c r="C6" s="109">
        <v>1</v>
      </c>
      <c r="D6" s="109" t="s">
        <v>32901</v>
      </c>
      <c r="E6" s="109" t="s">
        <v>39021</v>
      </c>
      <c r="F6" s="122">
        <v>45985.093854166669</v>
      </c>
      <c r="G6" s="111">
        <f ca="1">IFERROR(NOW()-F6,"")</f>
        <v>0.25445127314742422</v>
      </c>
      <c r="H6" s="122">
        <v>45984.593425925923</v>
      </c>
      <c r="I6" s="109" t="str">
        <f>IFERROR(VLOOKUP(D6,DB!A:F,6,0),"")</f>
        <v>SCECO</v>
      </c>
      <c r="J6" s="109" t="str">
        <f>IFERROR(VLOOKUP(D6,DB!A:G,7,0),"")</f>
        <v>Good</v>
      </c>
      <c r="K6" s="109" t="s">
        <v>39120</v>
      </c>
      <c r="L6" s="109" t="str">
        <f>IFERROR(VLOOKUP(D6,DB!A:I,9,0),"")</f>
        <v>Latis</v>
      </c>
    </row>
    <row r="7" spans="1:13" ht="60.75">
      <c r="A7" s="109"/>
      <c r="B7" s="109" t="str">
        <f>IFERROR(VLOOKUP(D7,DB!A:K,11,0),"")</f>
        <v>R5</v>
      </c>
      <c r="C7" s="109">
        <v>3</v>
      </c>
      <c r="D7" s="109" t="s">
        <v>35503</v>
      </c>
      <c r="E7" s="109"/>
      <c r="F7" s="109"/>
      <c r="G7" s="111">
        <f ca="1">IFERROR(NOW()-F7,"")</f>
        <v>45985.348305439817</v>
      </c>
      <c r="H7" s="109"/>
      <c r="I7" s="109" t="str">
        <f>IFERROR(VLOOKUP(D7,DB!A:F,6,0),"")</f>
        <v>SCECO</v>
      </c>
      <c r="J7" s="109" t="str">
        <f>IFERROR(VLOOKUP(D7,DB!A:G,7,0),"")</f>
        <v>Good</v>
      </c>
      <c r="K7" s="109" t="s">
        <v>39121</v>
      </c>
      <c r="L7" s="109" t="str">
        <f>IFERROR(VLOOKUP(D7,DB!A:I,9,0),"")</f>
        <v>Latis</v>
      </c>
    </row>
    <row r="8" spans="1:13">
      <c r="A8" s="109"/>
      <c r="B8" s="109" t="str">
        <f>IFERROR(VLOOKUP(D8,DB!A:K,11,0),"")</f>
        <v/>
      </c>
      <c r="C8" s="109"/>
      <c r="D8" s="143"/>
      <c r="E8" s="109"/>
      <c r="F8" s="109"/>
      <c r="G8" s="111">
        <f ca="1">IFERROR(NOW()-F8,"")</f>
        <v>45985.348305439817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45985.348305439817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45985.348305439817</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45985.348305439817</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45985.348305439817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45985.348305439817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45985.348305439817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45985.348305439817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45985.348305439817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45985.348305439817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45985.348305439817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45985.348305439817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45985.348305439817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45985.348305439817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45985.348305439817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45985.348305439817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45985.348305439817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45985.348305439817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45985.348305439817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45985.348305439817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45985.348305439817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45985.348305439817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45985.348305439817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45985.348305439817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45985.348305439817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45985.348305439817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45985.348305439817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45985.348305439817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45985.348305439817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45985.348305439817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45985.348305439817</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45985.348305439817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45985.348305439817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45985.348305439817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45985.348305439817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45985.348305439817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45985.348305439817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45985.348305439817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45985.348305439817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45985.348305439817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45985.348305439817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45985.348305439817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45985.348305439817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45985.348305439817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45985.348305439817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45985.348305439817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45985.348305439817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45985.348305439817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45985.348305439817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45985.348305439817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45985.348305439817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45985.348305439817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45985.348305439817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45985.348305439817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45985.348305439817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45985.348305439817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45985.348305439817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45985.348305439817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45985.348305439817</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39122</v>
      </c>
      <c r="B2" s="145" t="str">
        <f>IFERROR(VLOOKUP(D2,DB!A:K,11,0),"")</f>
        <v>R6</v>
      </c>
      <c r="C2" s="146">
        <v>3</v>
      </c>
      <c r="D2" s="145" t="s">
        <v>37134</v>
      </c>
      <c r="E2" s="109" t="s">
        <v>39021</v>
      </c>
      <c r="F2" s="147">
        <v>45985.324467592596</v>
      </c>
      <c r="G2" s="75">
        <f ca="1">IFERROR(NOW()-F2,"-")</f>
        <v>2.3837847220420372E-2</v>
      </c>
      <c r="H2" s="147">
        <v>45985.317361111112</v>
      </c>
      <c r="I2" s="145" t="str">
        <f>IFERROR(VLOOKUP(D2,DB!A:F,6,0),"")</f>
        <v>SCECO</v>
      </c>
      <c r="J2" s="145" t="str">
        <f>IFERROR(VLOOKUP(D2,DB!A:G,7,0),"")</f>
        <v>Dead</v>
      </c>
      <c r="K2" s="148" t="s">
        <v>39123</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45985.348305439817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45985.348305439817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45985.348305439817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45985.348305439817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45985.348305439817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45985.348305439817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45985.348305439817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45985.348305439817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45985.348305439817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45985.348305439817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45985.348305439817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45985.348305439817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45985.348305439817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45985.348305439817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45985.348305439817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45985.348305439817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45985.348305439817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45985.348305439817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45985.348305439817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45985.348305439817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45985.348305439817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45985.348305439817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45985.348305439817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45985.348305439817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45985.348305439817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45985.348305439817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45985.348305439817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45985.348305439817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45985.348305439817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45985.348305439817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45985.348305439817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45985.348305439817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45985.348305439817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45985.348305439817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45985.348305439817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45985.348305439817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45985.348305439817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45985.348305439817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45985.348305439817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45985.348305439817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45985.348305439817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45985.348305439817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45985.348305439817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2025-11-24T05:22:04Z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